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C:\Users\sschu\Desktop\2020-2021 VN Fiscal Year\ADMINISTRATION 2020-2021\Co-Vid 19 Information\VBNU - Covid Information\"/>
    </mc:Choice>
  </mc:AlternateContent>
  <xr:revisionPtr revIDLastSave="0" documentId="8_{88F37384-9BB7-43BA-AAC8-07E83A9BDF3D}" xr6:coauthVersionLast="45" xr6:coauthVersionMax="45" xr10:uidLastSave="{00000000-0000-0000-0000-000000000000}"/>
  <bookViews>
    <workbookView xWindow="-120" yWindow="-120" windowWidth="24240" windowHeight="13140" xr2:uid="{413900C3-BF78-4288-B5BF-D6D3DD8DB2E9}"/>
  </bookViews>
  <sheets>
    <sheet name="Instructions" sheetId="1" r:id="rId1"/>
    <sheet name="Risk Assessment" sheetId="2" r:id="rId2"/>
    <sheet name="Mitigation Checklis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3" l="1"/>
  <c r="E36" i="3" s="1"/>
  <c r="D35" i="3"/>
  <c r="E35" i="3" s="1"/>
  <c r="D34" i="3"/>
  <c r="E34" i="3" s="1"/>
  <c r="D33" i="3"/>
  <c r="E33" i="3" s="1"/>
  <c r="F21" i="2" l="1"/>
  <c r="F22" i="2"/>
  <c r="F23" i="2"/>
  <c r="F24" i="2"/>
  <c r="F25" i="2"/>
  <c r="F26" i="2"/>
  <c r="F27" i="2"/>
  <c r="F28" i="2"/>
  <c r="F20" i="2"/>
  <c r="F51" i="2"/>
  <c r="F52" i="2"/>
  <c r="F53" i="2"/>
  <c r="F54" i="2"/>
  <c r="F55" i="2"/>
  <c r="F56" i="2"/>
  <c r="F57" i="2"/>
  <c r="F58" i="2"/>
  <c r="F50" i="2"/>
  <c r="C59" i="2" l="1"/>
  <c r="C11" i="3" s="1"/>
  <c r="C29" i="2"/>
</calcChain>
</file>

<file path=xl/sharedStrings.xml><?xml version="1.0" encoding="utf-8"?>
<sst xmlns="http://schemas.openxmlformats.org/spreadsheetml/2006/main" count="121" uniqueCount="86">
  <si>
    <t>Risk Assessment for Community Program</t>
  </si>
  <si>
    <t>Community</t>
  </si>
  <si>
    <t>Date of Risk Assessment</t>
  </si>
  <si>
    <t>Club/ Org Name</t>
  </si>
  <si>
    <t>Initial Risk Assessment</t>
  </si>
  <si>
    <t>Have you referenced the latest updates on restrictions and allowances for programs and gatherings?</t>
  </si>
  <si>
    <t>Will you be able to monitor and maintain physical distancing at the facility before, during, and after the activities?</t>
  </si>
  <si>
    <t>Are enhanced cleaning and disinfectant protocols in place?</t>
  </si>
  <si>
    <t>Are you able to limit or minimize the use of shared equipment?</t>
  </si>
  <si>
    <t>Have you established a process to clean the equipment with appropriate disinfecting cleaner before and after each use?</t>
  </si>
  <si>
    <t>Is it possible to maintain a user registry?</t>
  </si>
  <si>
    <t>Have you updated your registration/ consent forms to include assumption of risk language related to COVID-19?</t>
  </si>
  <si>
    <t>Are you able to discourage use of locker rooms/ change rooms or reduce number of people to one at a time?</t>
  </si>
  <si>
    <t>NOTE: Any decision to allow access to a club or program is subject to the local/ municipal/ school/ facility regulations in place</t>
  </si>
  <si>
    <t>Risk Level from Risk Assessment Tool</t>
  </si>
  <si>
    <t>Key Consideration</t>
  </si>
  <si>
    <t>Implementation Expectation</t>
  </si>
  <si>
    <t>Comments/ Details</t>
  </si>
  <si>
    <t>Mandatory</t>
  </si>
  <si>
    <t>Will there be measures in place to limit the sharing of equipment, water bottles, towels, etc?</t>
  </si>
  <si>
    <t>Will participants be able to arrive prepared, train, and leave?</t>
  </si>
  <si>
    <t>Highly Recommend</t>
  </si>
  <si>
    <t>Will participants be encouraged and able to practice physical distancing at all times?</t>
  </si>
  <si>
    <t>Will group sizes comply with Public Health limits?</t>
  </si>
  <si>
    <t xml:space="preserve">Participants must have their own water bottles and towels, etc. </t>
  </si>
  <si>
    <t>Will hand wash stations with soap and water be utilized before and after each practice/ session?</t>
  </si>
  <si>
    <t>Participants should wash their hands before and after handling any equipment</t>
  </si>
  <si>
    <t>Step 1 - Initial Risk Assessment</t>
  </si>
  <si>
    <t>COVID-19 Risk of Returning to Sport</t>
  </si>
  <si>
    <t>The questions below will allow clubs to review the current guidelines and requirements for return to sport, and therefore determine their risk level. This will help staff/volunteers to manage and minimize any risks associated with COVID-19 and return to sport.
This risk assessment should be re-completed regularly to ensure that clubs/organizations are still meeting guidelines and requirements and minimizing risks as much as possible.</t>
  </si>
  <si>
    <t>Yes / No</t>
  </si>
  <si>
    <t>Comments</t>
  </si>
  <si>
    <t>Will you be able to limit the number of people within the gym/ facility to meet current guidelines?</t>
  </si>
  <si>
    <t>These can be found on the Government of Nunavut's website: https://www.gov.nu.ca/health/information/covid-19-novel-coronavirus</t>
  </si>
  <si>
    <t xml:space="preserve">Only choose yes if this is actually being implemented. </t>
  </si>
  <si>
    <t>Or at least track all names of individuals that are participating in the activities.</t>
  </si>
  <si>
    <t>Participants should be changing at home before practices/training sessions if possible.</t>
  </si>
  <si>
    <t>Initial COVID-19 Risk Assessment Score:</t>
  </si>
  <si>
    <t>6-7 : High Risk</t>
  </si>
  <si>
    <t>8-9 : Very High Risk</t>
  </si>
  <si>
    <t>1 : Very Low Risk</t>
  </si>
  <si>
    <t>0 : Negligible</t>
  </si>
  <si>
    <t>2-3 : Low Risk</t>
  </si>
  <si>
    <t>4-5 : Moderate Risk</t>
  </si>
  <si>
    <t>Step 2 - Modified Risk Assessment</t>
  </si>
  <si>
    <t>Modified COVID-19 Risk Assessment Score:</t>
  </si>
  <si>
    <t>Initial Risk Assessment
Scoring Guide</t>
  </si>
  <si>
    <t>Modified Risk Assessment
Scoring Guide</t>
  </si>
  <si>
    <r>
      <rPr>
        <b/>
        <u/>
        <sz val="18"/>
        <color theme="1"/>
        <rFont val="Calibri"/>
        <family val="2"/>
        <scheme val="minor"/>
      </rPr>
      <t>Step 3</t>
    </r>
    <r>
      <rPr>
        <b/>
        <sz val="18"/>
        <color theme="1"/>
        <rFont val="Calibri"/>
        <family val="2"/>
        <scheme val="minor"/>
      </rPr>
      <t xml:space="preserve"> - Return to Activity Mitigation Checklist</t>
    </r>
  </si>
  <si>
    <t>Topic</t>
  </si>
  <si>
    <t>SCORE
YES - 2
In Progress - 1
NO - 0</t>
  </si>
  <si>
    <t>Participants</t>
  </si>
  <si>
    <t>Facility</t>
  </si>
  <si>
    <t>Other</t>
  </si>
  <si>
    <t>Suggested</t>
  </si>
  <si>
    <t>Sum of Mitigation Measures</t>
  </si>
  <si>
    <t>Total Score</t>
  </si>
  <si>
    <t>Mitigation Score %</t>
  </si>
  <si>
    <t>Mitigation Score</t>
  </si>
  <si>
    <t>Category</t>
  </si>
  <si>
    <t>Name of Person Completing this Form</t>
  </si>
  <si>
    <r>
      <t xml:space="preserve">Please answer Yes or No to the following questions to determine a risk assessment score that incorporates factors specific to club training activities. Please </t>
    </r>
    <r>
      <rPr>
        <b/>
        <i/>
        <sz val="12"/>
        <color theme="0"/>
        <rFont val="Calibri"/>
        <family val="2"/>
        <scheme val="minor"/>
      </rPr>
      <t>check</t>
    </r>
    <r>
      <rPr>
        <b/>
        <sz val="12"/>
        <color theme="1"/>
        <rFont val="Calibri"/>
        <family val="2"/>
        <scheme val="minor"/>
      </rPr>
      <t xml:space="preserve"> the box for </t>
    </r>
    <r>
      <rPr>
        <b/>
        <sz val="12"/>
        <color theme="0"/>
        <rFont val="Calibri"/>
        <family val="2"/>
        <scheme val="minor"/>
      </rPr>
      <t>YES</t>
    </r>
    <r>
      <rPr>
        <b/>
        <sz val="12"/>
        <color theme="1"/>
        <rFont val="Calibri"/>
        <family val="2"/>
        <scheme val="minor"/>
      </rPr>
      <t xml:space="preserve">, and leave it </t>
    </r>
    <r>
      <rPr>
        <b/>
        <i/>
        <sz val="12"/>
        <color theme="0"/>
        <rFont val="Calibri"/>
        <family val="2"/>
        <scheme val="minor"/>
      </rPr>
      <t>unchecked</t>
    </r>
    <r>
      <rPr>
        <b/>
        <sz val="12"/>
        <color theme="0"/>
        <rFont val="Calibri"/>
        <family val="2"/>
        <scheme val="minor"/>
      </rPr>
      <t xml:space="preserve"> </t>
    </r>
    <r>
      <rPr>
        <b/>
        <sz val="12"/>
        <color theme="1"/>
        <rFont val="Calibri"/>
        <family val="2"/>
        <scheme val="minor"/>
      </rPr>
      <t>for</t>
    </r>
    <r>
      <rPr>
        <b/>
        <sz val="12"/>
        <color theme="0"/>
        <rFont val="Calibri"/>
        <family val="2"/>
        <scheme val="minor"/>
      </rPr>
      <t xml:space="preserve"> NO</t>
    </r>
    <r>
      <rPr>
        <b/>
        <sz val="12"/>
        <color theme="1"/>
        <rFont val="Calibri"/>
        <family val="2"/>
        <scheme val="minor"/>
      </rPr>
      <t>.</t>
    </r>
  </si>
  <si>
    <r>
      <t xml:space="preserve">If you answered </t>
    </r>
    <r>
      <rPr>
        <b/>
        <i/>
        <u/>
        <sz val="12"/>
        <color theme="1"/>
        <rFont val="Calibri"/>
        <family val="2"/>
        <scheme val="minor"/>
      </rPr>
      <t>No</t>
    </r>
    <r>
      <rPr>
        <b/>
        <i/>
        <sz val="12"/>
        <color theme="1"/>
        <rFont val="Calibri"/>
        <family val="2"/>
        <scheme val="minor"/>
      </rPr>
      <t xml:space="preserve"> to any of the questions in Step 1, consider if you can modify your training/activity plans to lower the risk. If you can lower the risk to meet the question parameters, check </t>
    </r>
    <r>
      <rPr>
        <b/>
        <i/>
        <u/>
        <sz val="12"/>
        <color theme="1"/>
        <rFont val="Calibri"/>
        <family val="2"/>
        <scheme val="minor"/>
      </rPr>
      <t>Yes</t>
    </r>
    <r>
      <rPr>
        <b/>
        <i/>
        <sz val="12"/>
        <color theme="1"/>
        <rFont val="Calibri"/>
        <family val="2"/>
        <scheme val="minor"/>
      </rPr>
      <t xml:space="preserve"> below, if not, leave box below as </t>
    </r>
    <r>
      <rPr>
        <b/>
        <i/>
        <u/>
        <sz val="12"/>
        <color theme="1"/>
        <rFont val="Calibri"/>
        <family val="2"/>
        <scheme val="minor"/>
      </rPr>
      <t>No</t>
    </r>
    <r>
      <rPr>
        <b/>
        <i/>
        <sz val="12"/>
        <color theme="1"/>
        <rFont val="Calibri"/>
        <family val="2"/>
        <scheme val="minor"/>
      </rPr>
      <t xml:space="preserve">.
If you answered </t>
    </r>
    <r>
      <rPr>
        <b/>
        <i/>
        <u/>
        <sz val="12"/>
        <color theme="1"/>
        <rFont val="Calibri"/>
        <family val="2"/>
        <scheme val="minor"/>
      </rPr>
      <t>Yes</t>
    </r>
    <r>
      <rPr>
        <b/>
        <i/>
        <sz val="12"/>
        <color theme="1"/>
        <rFont val="Calibri"/>
        <family val="2"/>
        <scheme val="minor"/>
      </rPr>
      <t xml:space="preserve"> please re-enter </t>
    </r>
    <r>
      <rPr>
        <b/>
        <i/>
        <u/>
        <sz val="12"/>
        <color theme="1"/>
        <rFont val="Calibri"/>
        <family val="2"/>
        <scheme val="minor"/>
      </rPr>
      <t>Yes</t>
    </r>
    <r>
      <rPr>
        <b/>
        <i/>
        <sz val="12"/>
        <color theme="1"/>
        <rFont val="Calibri"/>
        <family val="2"/>
        <scheme val="minor"/>
      </rPr>
      <t xml:space="preserve"> again.</t>
    </r>
  </si>
  <si>
    <r>
      <t xml:space="preserve">Step 3
</t>
    </r>
    <r>
      <rPr>
        <sz val="12"/>
        <color theme="1"/>
        <rFont val="Calibri"/>
        <family val="2"/>
        <scheme val="minor"/>
      </rPr>
      <t>The Risk Assessment tool should be completed before completing this step.
Score your club/organization based on what you are currently doing, not what you are planning to do in the future.
If you give a score of 0 or 1 on any topic, please fill in the "Organization/Club Action Plan" column with information on how you are going to improve your score. 
The sheet will automatically give you a score that you can see at the bottom of the page.
ALL MANDATORY ITEMS MUST BE IN PLACE BEFORE YOU CAN OPERATE TO MINIMIZE THE RISK TO YOUR CLUB MEMBERS/STAFF/VOLUNTEERS.</t>
    </r>
  </si>
  <si>
    <t>Will the relevant staff/ volunteers be informed about the latest guidelines and restrictions relating to COVID-19?</t>
  </si>
  <si>
    <t>Will consequences for non-compliance of any COVID-19 related rules be made clear and understood by all participants, coaches, parents, etc.?</t>
  </si>
  <si>
    <t>Program Leaders/staff should have weekly meetings to review the new updates and guidelines from the Government of Nunavut and Chief Public Health Officer.</t>
  </si>
  <si>
    <t>Participants should arrive dressed for activity, limits to how many can be in change room at once</t>
  </si>
  <si>
    <t>Participants should not be "hanging out" in common areas before/during /after programs</t>
  </si>
  <si>
    <t>Refer to GN Website for current restrictions</t>
  </si>
  <si>
    <t>Will a cleaning schedule be developed to ensure the venue and equipment is clean?</t>
  </si>
  <si>
    <t>Will there be a clear protocol for participants or coaches/supervisor to clearly identify who to contact and how to do so if they feel unwell?</t>
  </si>
  <si>
    <t>Participants should be maintaining 2 meters from each other. No high fiving, handshakes, etc</t>
  </si>
  <si>
    <t>Consider current guidelines on group activities and what is realistically safe depending on age group and activity</t>
  </si>
  <si>
    <r>
      <t xml:space="preserve">Risk of transmission and spread of COVID-19 of your program is </t>
    </r>
    <r>
      <rPr>
        <u/>
        <sz val="11"/>
        <color theme="1"/>
        <rFont val="Calibri"/>
        <family val="2"/>
        <scheme val="minor"/>
      </rPr>
      <t>negligible</t>
    </r>
    <r>
      <rPr>
        <sz val="11"/>
        <color theme="1"/>
        <rFont val="Calibri"/>
        <family val="2"/>
        <scheme val="minor"/>
      </rPr>
      <t>.</t>
    </r>
  </si>
  <si>
    <r>
      <t xml:space="preserve">Risk of transmission and spread of COVID-19 of your program is </t>
    </r>
    <r>
      <rPr>
        <u/>
        <sz val="11"/>
        <color theme="1"/>
        <rFont val="Calibri"/>
        <family val="2"/>
        <scheme val="minor"/>
      </rPr>
      <t>very low</t>
    </r>
    <r>
      <rPr>
        <sz val="11"/>
        <color theme="1"/>
        <rFont val="Calibri"/>
        <family val="2"/>
        <scheme val="minor"/>
      </rPr>
      <t xml:space="preserve">. </t>
    </r>
  </si>
  <si>
    <r>
      <t xml:space="preserve">Risk of transmission and spread of COVID-19 for your program is </t>
    </r>
    <r>
      <rPr>
        <u/>
        <sz val="11"/>
        <color theme="1"/>
        <rFont val="Calibri"/>
        <family val="2"/>
        <scheme val="minor"/>
      </rPr>
      <t>moderate</t>
    </r>
    <r>
      <rPr>
        <sz val="11"/>
        <color theme="1"/>
        <rFont val="Calibri"/>
        <family val="2"/>
        <scheme val="minor"/>
      </rPr>
      <t>. Significant efforts should be made to</t>
    </r>
    <r>
      <rPr>
        <b/>
        <sz val="11"/>
        <color theme="1"/>
        <rFont val="Calibri"/>
        <family val="2"/>
        <scheme val="minor"/>
      </rPr>
      <t xml:space="preserve"> re-evaluate mitigation measures and lower the risk</t>
    </r>
    <r>
      <rPr>
        <sz val="11"/>
        <color theme="1"/>
        <rFont val="Calibri"/>
        <family val="2"/>
        <scheme val="minor"/>
      </rPr>
      <t xml:space="preserve">. Contact the Sport and Recreation Division if assistance is required. </t>
    </r>
  </si>
  <si>
    <r>
      <t xml:space="preserve">Risk of transmission and spread of COVID-19 for your program is </t>
    </r>
    <r>
      <rPr>
        <u/>
        <sz val="11"/>
        <color theme="1"/>
        <rFont val="Calibri"/>
        <family val="2"/>
        <scheme val="minor"/>
      </rPr>
      <t>high</t>
    </r>
    <r>
      <rPr>
        <sz val="11"/>
        <color theme="1"/>
        <rFont val="Calibri"/>
        <family val="2"/>
        <scheme val="minor"/>
      </rPr>
      <t xml:space="preserve">. Activities should be </t>
    </r>
    <r>
      <rPr>
        <b/>
        <sz val="11"/>
        <color theme="1"/>
        <rFont val="Calibri"/>
        <family val="2"/>
        <scheme val="minor"/>
      </rPr>
      <t>postponed or halted</t>
    </r>
    <r>
      <rPr>
        <sz val="11"/>
        <color theme="1"/>
        <rFont val="Calibri"/>
        <family val="2"/>
        <scheme val="minor"/>
      </rPr>
      <t xml:space="preserve"> until the risk can be lowered. Contact Sport and Recreation. </t>
    </r>
  </si>
  <si>
    <r>
      <t xml:space="preserve">Risk of transmission and spread of COVID-19 for your program is </t>
    </r>
    <r>
      <rPr>
        <u/>
        <sz val="11"/>
        <color theme="1"/>
        <rFont val="Calibri"/>
        <family val="2"/>
        <scheme val="minor"/>
      </rPr>
      <t>very high</t>
    </r>
    <r>
      <rPr>
        <sz val="11"/>
        <color theme="1"/>
        <rFont val="Calibri"/>
        <family val="2"/>
        <scheme val="minor"/>
      </rPr>
      <t>. Activities should be</t>
    </r>
    <r>
      <rPr>
        <b/>
        <sz val="11"/>
        <color theme="1"/>
        <rFont val="Calibri"/>
        <family val="2"/>
        <scheme val="minor"/>
      </rPr>
      <t xml:space="preserve"> postponed or halted</t>
    </r>
    <r>
      <rPr>
        <sz val="11"/>
        <color theme="1"/>
        <rFont val="Calibri"/>
        <family val="2"/>
        <scheme val="minor"/>
      </rPr>
      <t xml:space="preserve"> until the risk can be lowered. Contact Sport and Recreation. </t>
    </r>
  </si>
  <si>
    <r>
      <t xml:space="preserve">Risk of transmission and spread of COVID-19for your program is </t>
    </r>
    <r>
      <rPr>
        <u/>
        <sz val="11"/>
        <color theme="1"/>
        <rFont val="Calibri"/>
        <family val="2"/>
        <scheme val="minor"/>
      </rPr>
      <t>low</t>
    </r>
    <r>
      <rPr>
        <sz val="11"/>
        <color theme="1"/>
        <rFont val="Calibri"/>
        <family val="2"/>
        <scheme val="minor"/>
      </rPr>
      <t>. Recommend checking mitigation measures and strengthening them where possible.</t>
    </r>
  </si>
  <si>
    <t>Organization/ Club Action Plan (Please complete this section)</t>
  </si>
  <si>
    <t>Staff/ Coaches/ Volunteers</t>
  </si>
  <si>
    <t>Can equipment be assigned to specific individuals or activity modified to reduce sharing of equipment during activity?</t>
  </si>
  <si>
    <r>
      <t>A detailed cleaning log should be kept</t>
    </r>
    <r>
      <rPr>
        <sz val="11"/>
        <color rgb="FFFF0000"/>
        <rFont val="Calibri"/>
        <family val="2"/>
        <scheme val="minor"/>
      </rPr>
      <t>.</t>
    </r>
    <r>
      <rPr>
        <sz val="11"/>
        <color theme="1"/>
        <rFont val="Calibri"/>
        <family val="2"/>
        <scheme val="minor"/>
      </rPr>
      <t xml:space="preserve">
Wiping surfaces and any equipment regularly with disinfectant is strongly recommended before, during (between participants) and between each group</t>
    </r>
  </si>
  <si>
    <r>
      <t>Assign club equipment to participant to use for duration of session. Clean after each use before next participant uses</t>
    </r>
    <r>
      <rPr>
        <sz val="11"/>
        <color rgb="FFFF0000"/>
        <rFont val="Calibri"/>
        <family val="2"/>
        <scheme val="minor"/>
      </rPr>
      <t>.</t>
    </r>
  </si>
  <si>
    <t>Contact email of club/organization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</si>
</sst>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20"/>
      <color theme="1"/>
      <name val="Calibri"/>
      <family val="2"/>
      <scheme val="minor"/>
    </font>
    <font>
      <b/>
      <sz val="12"/>
      <color theme="0"/>
      <name val="Calibri"/>
      <family val="2"/>
      <scheme val="minor"/>
    </font>
    <font>
      <u/>
      <sz val="11"/>
      <color theme="1"/>
      <name val="Calibri"/>
      <family val="2"/>
      <scheme val="minor"/>
    </font>
    <font>
      <b/>
      <u/>
      <sz val="20"/>
      <color theme="1"/>
      <name val="Calibri"/>
      <family val="2"/>
      <scheme val="minor"/>
    </font>
    <font>
      <b/>
      <sz val="16"/>
      <color theme="0"/>
      <name val="Calibri"/>
      <family val="2"/>
      <scheme val="minor"/>
    </font>
    <font>
      <b/>
      <sz val="12"/>
      <color theme="1"/>
      <name val="Calibri"/>
      <family val="2"/>
      <scheme val="minor"/>
    </font>
    <font>
      <b/>
      <sz val="13"/>
      <color theme="1"/>
      <name val="Calibri"/>
      <family val="2"/>
      <scheme val="minor"/>
    </font>
    <font>
      <sz val="11"/>
      <color rgb="FF00B0F0"/>
      <name val="Calibri"/>
      <family val="2"/>
      <scheme val="minor"/>
    </font>
    <font>
      <b/>
      <u/>
      <sz val="18"/>
      <color theme="1"/>
      <name val="Calibri"/>
      <family val="2"/>
      <scheme val="minor"/>
    </font>
    <font>
      <i/>
      <sz val="11"/>
      <color theme="1"/>
      <name val="Calibri"/>
      <family val="2"/>
      <scheme val="minor"/>
    </font>
    <font>
      <b/>
      <i/>
      <sz val="12"/>
      <color theme="1"/>
      <name val="Calibri"/>
      <family val="2"/>
      <scheme val="minor"/>
    </font>
    <font>
      <b/>
      <i/>
      <sz val="12"/>
      <color theme="0"/>
      <name val="Calibri"/>
      <family val="2"/>
      <scheme val="minor"/>
    </font>
    <font>
      <b/>
      <i/>
      <u/>
      <sz val="12"/>
      <color theme="1"/>
      <name val="Calibri"/>
      <family val="2"/>
      <scheme val="minor"/>
    </font>
    <font>
      <sz val="16"/>
      <color theme="1"/>
      <name val="Calibri"/>
      <family val="2"/>
      <scheme val="minor"/>
    </font>
    <font>
      <sz val="11"/>
      <color rgb="FFFF0000"/>
      <name val="Calibri"/>
      <family val="2"/>
      <scheme val="minor"/>
    </font>
    <font>
      <sz val="12"/>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F228"/>
        <bgColor indexed="64"/>
      </patternFill>
    </fill>
    <fill>
      <patternFill patternType="solid">
        <fgColor theme="8" tint="0.79998168889431442"/>
        <bgColor indexed="64"/>
      </patternFill>
    </fill>
    <fill>
      <patternFill patternType="solid">
        <fgColor rgb="FFFFD79B"/>
        <bgColor indexed="64"/>
      </patternFill>
    </fill>
  </fills>
  <borders count="38">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42">
    <xf numFmtId="0" fontId="0" fillId="0" borderId="0" xfId="0"/>
    <xf numFmtId="0" fontId="2" fillId="0" borderId="0" xfId="0" applyFont="1" applyAlignment="1"/>
    <xf numFmtId="0" fontId="0" fillId="0" borderId="0" xfId="0" applyFill="1" applyBorder="1"/>
    <xf numFmtId="0" fontId="3" fillId="0" borderId="7" xfId="0" applyFont="1" applyBorder="1"/>
    <xf numFmtId="0" fontId="3" fillId="0" borderId="9" xfId="0" applyFont="1" applyBorder="1"/>
    <xf numFmtId="2" fontId="0" fillId="0" borderId="0" xfId="0" applyNumberFormat="1"/>
    <xf numFmtId="0" fontId="0" fillId="0" borderId="0" xfId="0" applyAlignment="1"/>
    <xf numFmtId="0" fontId="5" fillId="4" borderId="4" xfId="0" applyFont="1" applyFill="1" applyBorder="1" applyAlignment="1">
      <alignment horizontal="center" wrapText="1"/>
    </xf>
    <xf numFmtId="0" fontId="5" fillId="4" borderId="0" xfId="0" applyFont="1" applyFill="1" applyBorder="1" applyAlignment="1">
      <alignment horizontal="center" wrapText="1"/>
    </xf>
    <xf numFmtId="0" fontId="5" fillId="4" borderId="5" xfId="0" applyFont="1" applyFill="1" applyBorder="1" applyAlignment="1">
      <alignment horizont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center" vertical="center"/>
    </xf>
    <xf numFmtId="0" fontId="3" fillId="8" borderId="28" xfId="0" applyFont="1" applyFill="1" applyBorder="1" applyAlignment="1">
      <alignment horizontal="left" vertical="center"/>
    </xf>
    <xf numFmtId="0" fontId="3" fillId="9" borderId="28" xfId="0" applyFont="1" applyFill="1" applyBorder="1" applyAlignment="1">
      <alignment horizontal="left" vertical="center"/>
    </xf>
    <xf numFmtId="0" fontId="3" fillId="10" borderId="28" xfId="0" applyFont="1" applyFill="1" applyBorder="1" applyAlignment="1">
      <alignment horizontal="left" vertical="center"/>
    </xf>
    <xf numFmtId="0" fontId="3" fillId="10" borderId="29" xfId="0" applyFont="1" applyFill="1" applyBorder="1" applyAlignment="1">
      <alignment horizontal="left" vertical="center"/>
    </xf>
    <xf numFmtId="0" fontId="3" fillId="11" borderId="28" xfId="0" applyFont="1" applyFill="1" applyBorder="1" applyAlignment="1">
      <alignment horizontal="left" vertical="center"/>
    </xf>
    <xf numFmtId="16" fontId="3" fillId="11" borderId="28" xfId="0" applyNumberFormat="1" applyFont="1" applyFill="1" applyBorder="1" applyAlignment="1">
      <alignment horizontal="left" vertical="center"/>
    </xf>
    <xf numFmtId="1" fontId="0" fillId="0" borderId="0" xfId="0" applyNumberFormat="1"/>
    <xf numFmtId="0" fontId="10" fillId="7" borderId="27" xfId="0" applyFont="1" applyFill="1" applyBorder="1" applyAlignment="1">
      <alignment horizontal="center" vertical="center" wrapText="1"/>
    </xf>
    <xf numFmtId="0" fontId="3" fillId="11" borderId="7" xfId="0" applyFont="1" applyFill="1" applyBorder="1" applyAlignment="1">
      <alignment horizontal="left" vertical="center"/>
    </xf>
    <xf numFmtId="16" fontId="3" fillId="11" borderId="9" xfId="0" applyNumberFormat="1" applyFont="1" applyFill="1" applyBorder="1" applyAlignment="1">
      <alignment horizontal="left" vertical="center"/>
    </xf>
    <xf numFmtId="0" fontId="3" fillId="8" borderId="9" xfId="0" applyFont="1" applyFill="1" applyBorder="1" applyAlignment="1">
      <alignment horizontal="left" vertical="center"/>
    </xf>
    <xf numFmtId="0" fontId="3" fillId="9" borderId="9" xfId="0" applyFont="1" applyFill="1" applyBorder="1" applyAlignment="1">
      <alignment horizontal="left" vertical="center"/>
    </xf>
    <xf numFmtId="0" fontId="3" fillId="10" borderId="9" xfId="0" applyFont="1" applyFill="1" applyBorder="1" applyAlignment="1">
      <alignment horizontal="left" vertical="center"/>
    </xf>
    <xf numFmtId="0" fontId="3" fillId="10" borderId="11" xfId="0" applyFont="1" applyFill="1" applyBorder="1" applyAlignment="1">
      <alignment horizontal="left" vertical="center"/>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8" xfId="0" applyBorder="1" applyAlignment="1">
      <alignment horizontal="left" vertical="center" wrapText="1"/>
    </xf>
    <xf numFmtId="0" fontId="0" fillId="0" borderId="0" xfId="0" applyProtection="1"/>
    <xf numFmtId="0" fontId="11" fillId="7" borderId="17" xfId="0" applyFont="1" applyFill="1" applyBorder="1" applyAlignment="1" applyProtection="1">
      <alignment horizontal="center" vertical="center" wrapText="1"/>
      <protection locked="0"/>
    </xf>
    <xf numFmtId="0" fontId="11" fillId="7" borderId="6"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18" xfId="0" applyFill="1" applyBorder="1" applyAlignment="1">
      <alignment horizontal="left" vertical="center" wrapText="1"/>
    </xf>
    <xf numFmtId="0" fontId="0" fillId="0" borderId="18" xfId="0"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left"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13"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6" xfId="0" applyBorder="1"/>
    <xf numFmtId="0" fontId="0" fillId="13" borderId="9" xfId="0" applyFill="1" applyBorder="1"/>
    <xf numFmtId="0" fontId="0" fillId="13" borderId="11" xfId="0" applyFill="1" applyBorder="1"/>
    <xf numFmtId="0" fontId="0" fillId="0" borderId="18" xfId="0" applyBorder="1"/>
    <xf numFmtId="0" fontId="1" fillId="13" borderId="7" xfId="0" applyFont="1" applyFill="1" applyBorder="1" applyAlignment="1">
      <alignment horizontal="center"/>
    </xf>
    <xf numFmtId="0" fontId="1" fillId="13" borderId="17" xfId="0" applyFont="1" applyFill="1" applyBorder="1" applyAlignment="1">
      <alignment horizontal="center"/>
    </xf>
    <xf numFmtId="0" fontId="1" fillId="13" borderId="8" xfId="0" applyFont="1" applyFill="1" applyBorder="1" applyAlignment="1">
      <alignment horizontal="center"/>
    </xf>
    <xf numFmtId="0" fontId="0" fillId="7" borderId="17"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12" borderId="8" xfId="0" applyFill="1" applyBorder="1" applyAlignment="1" applyProtection="1">
      <alignment horizontal="left" vertical="center"/>
      <protection locked="0"/>
    </xf>
    <xf numFmtId="0" fontId="0" fillId="12" borderId="10" xfId="0" applyFill="1" applyBorder="1" applyAlignment="1" applyProtection="1">
      <alignment horizontal="left" vertical="center"/>
      <protection locked="0"/>
    </xf>
    <xf numFmtId="0" fontId="0" fillId="12" borderId="12" xfId="0" applyFill="1" applyBorder="1" applyAlignment="1" applyProtection="1">
      <alignment horizontal="left" vertical="center"/>
      <protection locked="0"/>
    </xf>
    <xf numFmtId="9" fontId="0" fillId="0" borderId="10" xfId="0" applyNumberFormat="1" applyBorder="1"/>
    <xf numFmtId="9" fontId="0" fillId="0" borderId="12" xfId="0" applyNumberFormat="1" applyBorder="1"/>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3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0" fillId="8" borderId="18" xfId="0" applyFill="1" applyBorder="1" applyAlignment="1">
      <alignment horizontal="left" vertical="center" wrapText="1"/>
    </xf>
    <xf numFmtId="0" fontId="0" fillId="8" borderId="17" xfId="0" applyFill="1" applyBorder="1" applyAlignment="1">
      <alignment horizontal="left" vertical="center" wrapText="1"/>
    </xf>
    <xf numFmtId="0" fontId="19" fillId="0" borderId="11" xfId="0" applyFont="1" applyBorder="1"/>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4" fillId="6" borderId="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1" fontId="1" fillId="0" borderId="19" xfId="0" applyNumberFormat="1" applyFont="1" applyBorder="1" applyAlignment="1">
      <alignment horizontal="center" vertical="center"/>
    </xf>
    <xf numFmtId="1" fontId="1" fillId="0" borderId="20" xfId="0" applyNumberFormat="1" applyFont="1" applyBorder="1" applyAlignment="1">
      <alignment horizontal="center" vertical="center"/>
    </xf>
    <xf numFmtId="16" fontId="3" fillId="0" borderId="21" xfId="0" applyNumberFormat="1"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7"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10" fillId="7" borderId="1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0" fillId="0" borderId="17"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 fillId="9" borderId="35" xfId="0" applyFont="1" applyFill="1" applyBorder="1" applyAlignment="1">
      <alignment horizontal="center"/>
    </xf>
    <xf numFmtId="0" fontId="1" fillId="9" borderId="36" xfId="0" applyFont="1" applyFill="1" applyBorder="1" applyAlignment="1">
      <alignment horizontal="center"/>
    </xf>
    <xf numFmtId="0" fontId="1" fillId="9" borderId="37" xfId="0" applyFont="1" applyFill="1" applyBorder="1" applyAlignment="1">
      <alignment horizontal="center"/>
    </xf>
    <xf numFmtId="0" fontId="0" fillId="0" borderId="0" xfId="0" applyAlignment="1">
      <alignment horizontal="center" vertical="center"/>
    </xf>
    <xf numFmtId="0" fontId="2" fillId="3" borderId="2" xfId="0" applyFont="1" applyFill="1" applyBorder="1" applyAlignment="1">
      <alignment horizontal="left" vertical="center"/>
    </xf>
    <xf numFmtId="0" fontId="2" fillId="3" borderId="15" xfId="0" applyFont="1" applyFill="1" applyBorder="1" applyAlignment="1">
      <alignment horizontal="left" vertical="center"/>
    </xf>
    <xf numFmtId="0" fontId="2" fillId="3" borderId="3" xfId="0" applyFont="1" applyFill="1" applyBorder="1" applyAlignment="1">
      <alignment horizontal="left" vertical="center"/>
    </xf>
    <xf numFmtId="0" fontId="2" fillId="3" borderId="30" xfId="0" applyFont="1" applyFill="1" applyBorder="1" applyAlignment="1">
      <alignment horizontal="left" vertical="center"/>
    </xf>
    <xf numFmtId="0" fontId="2" fillId="3" borderId="1" xfId="0" applyFont="1" applyFill="1" applyBorder="1" applyAlignment="1">
      <alignment horizontal="left" vertical="center"/>
    </xf>
    <xf numFmtId="0" fontId="2" fillId="3" borderId="31" xfId="0" applyFont="1" applyFill="1" applyBorder="1" applyAlignment="1">
      <alignment horizontal="left" vertical="center"/>
    </xf>
    <xf numFmtId="0" fontId="9" fillId="6" borderId="13" xfId="0" applyFont="1" applyFill="1" applyBorder="1" applyAlignment="1">
      <alignment horizontal="left" vertical="center"/>
    </xf>
    <xf numFmtId="0" fontId="9" fillId="6" borderId="16" xfId="0" applyFont="1" applyFill="1" applyBorder="1" applyAlignment="1">
      <alignment horizontal="left" vertical="center"/>
    </xf>
    <xf numFmtId="0" fontId="9" fillId="6" borderId="14" xfId="0" applyFont="1" applyFill="1" applyBorder="1" applyAlignment="1">
      <alignment horizontal="left" vertical="center"/>
    </xf>
    <xf numFmtId="0" fontId="9" fillId="0" borderId="2" xfId="0" applyFont="1" applyBorder="1" applyAlignment="1">
      <alignment horizontal="center" vertical="center" wrapText="1"/>
    </xf>
    <xf numFmtId="0" fontId="9" fillId="0" borderId="30" xfId="0" applyFont="1" applyBorder="1" applyAlignment="1">
      <alignment horizontal="center" vertical="center" wrapText="1"/>
    </xf>
    <xf numFmtId="1" fontId="17" fillId="0" borderId="19" xfId="0" applyNumberFormat="1" applyFont="1" applyBorder="1" applyAlignment="1">
      <alignment horizontal="center" vertical="center"/>
    </xf>
    <xf numFmtId="0" fontId="17" fillId="0" borderId="20" xfId="0" applyFont="1" applyBorder="1" applyAlignment="1">
      <alignment horizontal="center" vertical="center"/>
    </xf>
    <xf numFmtId="0" fontId="9" fillId="6" borderId="4" xfId="0" applyFont="1" applyFill="1" applyBorder="1" applyAlignment="1">
      <alignment horizontal="left" vertical="top" wrapText="1"/>
    </xf>
    <xf numFmtId="0" fontId="9" fillId="6" borderId="0" xfId="0" applyFont="1" applyFill="1" applyBorder="1" applyAlignment="1">
      <alignment horizontal="left" vertical="top"/>
    </xf>
    <xf numFmtId="0" fontId="9" fillId="6" borderId="5" xfId="0" applyFont="1" applyFill="1" applyBorder="1" applyAlignment="1">
      <alignment horizontal="left" vertical="top"/>
    </xf>
    <xf numFmtId="0" fontId="9" fillId="6" borderId="4" xfId="0" applyFont="1" applyFill="1" applyBorder="1" applyAlignment="1">
      <alignment horizontal="left" vertical="top"/>
    </xf>
    <xf numFmtId="0" fontId="9" fillId="6" borderId="30" xfId="0" applyFont="1" applyFill="1" applyBorder="1" applyAlignment="1">
      <alignment horizontal="left" vertical="top"/>
    </xf>
    <xf numFmtId="0" fontId="9" fillId="6" borderId="1" xfId="0" applyFont="1" applyFill="1" applyBorder="1" applyAlignment="1">
      <alignment horizontal="left" vertical="top"/>
    </xf>
    <xf numFmtId="0" fontId="9" fillId="6" borderId="31" xfId="0" applyFont="1" applyFill="1" applyBorder="1" applyAlignment="1">
      <alignment horizontal="left" vertical="top"/>
    </xf>
  </cellXfs>
  <cellStyles count="1">
    <cellStyle name="Normal" xfId="0" builtinId="0"/>
  </cellStyles>
  <dxfs count="45">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15FF3C"/>
        </patternFill>
      </fill>
    </dxf>
    <dxf>
      <fill>
        <patternFill>
          <bgColor rgb="FF00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15FF3C"/>
        </patternFill>
      </fill>
    </dxf>
    <dxf>
      <fill>
        <patternFill>
          <bgColor rgb="FF00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color rgb="FFFFD79B"/>
      <color rgb="FFFFB953"/>
      <color rgb="FF15FF3C"/>
      <color rgb="FF00F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50" lockText="1" noThreeD="1"/>
</file>

<file path=xl/ctrlProps/ctrlProp10.xml><?xml version="1.0" encoding="utf-8"?>
<formControlPr xmlns="http://schemas.microsoft.com/office/spreadsheetml/2009/9/main" objectType="CheckBox" fmlaLink="$C$20" noThreeD="1"/>
</file>

<file path=xl/ctrlProps/ctrlProp11.xml><?xml version="1.0" encoding="utf-8"?>
<formControlPr xmlns="http://schemas.microsoft.com/office/spreadsheetml/2009/9/main" objectType="CheckBox" fmlaLink="$C$21" lockText="1" noThreeD="1"/>
</file>

<file path=xl/ctrlProps/ctrlProp12.xml><?xml version="1.0" encoding="utf-8"?>
<formControlPr xmlns="http://schemas.microsoft.com/office/spreadsheetml/2009/9/main" objectType="CheckBox" fmlaLink="$C$22" lockText="1" noThreeD="1"/>
</file>

<file path=xl/ctrlProps/ctrlProp13.xml><?xml version="1.0" encoding="utf-8"?>
<formControlPr xmlns="http://schemas.microsoft.com/office/spreadsheetml/2009/9/main" objectType="CheckBox" fmlaLink="$C$23" lockText="1" noThreeD="1"/>
</file>

<file path=xl/ctrlProps/ctrlProp14.xml><?xml version="1.0" encoding="utf-8"?>
<formControlPr xmlns="http://schemas.microsoft.com/office/spreadsheetml/2009/9/main" objectType="CheckBox" fmlaLink="$C$24" lockText="1" noThreeD="1"/>
</file>

<file path=xl/ctrlProps/ctrlProp15.xml><?xml version="1.0" encoding="utf-8"?>
<formControlPr xmlns="http://schemas.microsoft.com/office/spreadsheetml/2009/9/main" objectType="CheckBox" fmlaLink="$C$25" lockText="1" noThreeD="1"/>
</file>

<file path=xl/ctrlProps/ctrlProp16.xml><?xml version="1.0" encoding="utf-8"?>
<formControlPr xmlns="http://schemas.microsoft.com/office/spreadsheetml/2009/9/main" objectType="CheckBox" fmlaLink="$C$26" lockText="1" noThreeD="1"/>
</file>

<file path=xl/ctrlProps/ctrlProp17.xml><?xml version="1.0" encoding="utf-8"?>
<formControlPr xmlns="http://schemas.microsoft.com/office/spreadsheetml/2009/9/main" objectType="CheckBox" fmlaLink="$C$27" lockText="1" noThreeD="1"/>
</file>

<file path=xl/ctrlProps/ctrlProp18.xml><?xml version="1.0" encoding="utf-8"?>
<formControlPr xmlns="http://schemas.microsoft.com/office/spreadsheetml/2009/9/main" objectType="CheckBox" fmlaLink="$C$28" lockText="1" noThreeD="1"/>
</file>

<file path=xl/ctrlProps/ctrlProp2.xml><?xml version="1.0" encoding="utf-8"?>
<formControlPr xmlns="http://schemas.microsoft.com/office/spreadsheetml/2009/9/main" objectType="CheckBox" fmlaLink="$C$51" lockText="1" noThreeD="1"/>
</file>

<file path=xl/ctrlProps/ctrlProp3.xml><?xml version="1.0" encoding="utf-8"?>
<formControlPr xmlns="http://schemas.microsoft.com/office/spreadsheetml/2009/9/main" objectType="CheckBox" fmlaLink="$C$52" lockText="1" noThreeD="1"/>
</file>

<file path=xl/ctrlProps/ctrlProp4.xml><?xml version="1.0" encoding="utf-8"?>
<formControlPr xmlns="http://schemas.microsoft.com/office/spreadsheetml/2009/9/main" objectType="CheckBox" fmlaLink="$C$53" lockText="1" noThreeD="1"/>
</file>

<file path=xl/ctrlProps/ctrlProp5.xml><?xml version="1.0" encoding="utf-8"?>
<formControlPr xmlns="http://schemas.microsoft.com/office/spreadsheetml/2009/9/main" objectType="CheckBox" fmlaLink="$C$54" lockText="1" noThreeD="1"/>
</file>

<file path=xl/ctrlProps/ctrlProp6.xml><?xml version="1.0" encoding="utf-8"?>
<formControlPr xmlns="http://schemas.microsoft.com/office/spreadsheetml/2009/9/main" objectType="CheckBox" fmlaLink="$C$55" lockText="1" noThreeD="1"/>
</file>

<file path=xl/ctrlProps/ctrlProp7.xml><?xml version="1.0" encoding="utf-8"?>
<formControlPr xmlns="http://schemas.microsoft.com/office/spreadsheetml/2009/9/main" objectType="CheckBox" fmlaLink="$C$56" lockText="1" noThreeD="1"/>
</file>

<file path=xl/ctrlProps/ctrlProp8.xml><?xml version="1.0" encoding="utf-8"?>
<formControlPr xmlns="http://schemas.microsoft.com/office/spreadsheetml/2009/9/main" objectType="CheckBox" fmlaLink="$C$57" lockText="1" noThreeD="1"/>
</file>

<file path=xl/ctrlProps/ctrlProp9.xml><?xml version="1.0" encoding="utf-8"?>
<formControlPr xmlns="http://schemas.microsoft.com/office/spreadsheetml/2009/9/main" objectType="CheckBox" fmlaLink="$C$58"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0</xdr:row>
      <xdr:rowOff>95250</xdr:rowOff>
    </xdr:from>
    <xdr:to>
      <xdr:col>27</xdr:col>
      <xdr:colOff>57150</xdr:colOff>
      <xdr:row>36</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95250"/>
          <a:ext cx="16392525" cy="68389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CA" sz="1600" b="1"/>
        </a:p>
        <a:p>
          <a:pPr algn="ctr"/>
          <a:r>
            <a:rPr lang="en-CA" sz="1600" b="1"/>
            <a:t>Community Sport</a:t>
          </a:r>
          <a:r>
            <a:rPr lang="en-CA" sz="1600" b="1" baseline="0"/>
            <a:t> and/ or Recreation Mitigation Checklist Tool</a:t>
          </a:r>
        </a:p>
        <a:p>
          <a:pPr algn="ctr"/>
          <a:endParaRPr lang="en-CA" sz="1600" b="1" baseline="0"/>
        </a:p>
        <a:p>
          <a:pPr algn="ctr"/>
          <a:r>
            <a:rPr lang="en-CA" sz="1600" b="1" baseline="0">
              <a:solidFill>
                <a:sysClr val="windowText" lastClr="000000"/>
              </a:solidFill>
            </a:rPr>
            <a:t>Sport and Recreation Division, CGS</a:t>
          </a:r>
        </a:p>
        <a:p>
          <a:pPr algn="ctr"/>
          <a:endParaRPr lang="en-CA" sz="1600" b="1" baseline="0">
            <a:solidFill>
              <a:sysClr val="windowText" lastClr="000000"/>
            </a:solidFill>
          </a:endParaRPr>
        </a:p>
        <a:p>
          <a:pPr algn="l"/>
          <a:r>
            <a:rPr lang="en-CA" sz="1100" b="0" baseline="0">
              <a:solidFill>
                <a:sysClr val="windowText" lastClr="000000"/>
              </a:solidFill>
            </a:rPr>
            <a:t>Note, current Public Health Orders take precedence. For facility use, your local Municipality or DEA will have relevant information on current restrictions in place. If you have any questions, contact the Sport and Recreation Division.</a:t>
          </a:r>
        </a:p>
        <a:p>
          <a:pPr algn="l"/>
          <a:endParaRPr lang="en-CA" sz="1100" b="0" baseline="0">
            <a:solidFill>
              <a:sysClr val="windowText" lastClr="000000"/>
            </a:solidFill>
          </a:endParaRPr>
        </a:p>
        <a:p>
          <a:pPr algn="l"/>
          <a:r>
            <a:rPr lang="en-CA" sz="1100" b="0" baseline="0">
              <a:solidFill>
                <a:sysClr val="windowText" lastClr="000000"/>
              </a:solidFill>
            </a:rPr>
            <a:t>Routine planning includes conducting risk assessments to determine the overall risk. In view of COVID-19, a community sport and recreation specific risk assessment and mitigation checklist has been developed to assess the risk of COVID-19 at the community level.</a:t>
          </a:r>
        </a:p>
        <a:p>
          <a:pPr algn="l"/>
          <a:endParaRPr lang="en-CA" sz="1100" b="0" baseline="0">
            <a:solidFill>
              <a:sysClr val="windowText" lastClr="000000"/>
            </a:solidFill>
          </a:endParaRPr>
        </a:p>
        <a:p>
          <a:pPr algn="l"/>
          <a:r>
            <a:rPr lang="en-CA" sz="1100" b="0" baseline="0">
              <a:solidFill>
                <a:sysClr val="windowText" lastClr="000000"/>
              </a:solidFill>
            </a:rPr>
            <a:t>This tool should be completed by the community leader/ coach/ organization responsible for the program and be submitted along with your Joint Use Agreement (for groups that require DEA permission for gym use).</a:t>
          </a:r>
        </a:p>
        <a:p>
          <a:pPr algn="l"/>
          <a:endParaRPr lang="en-CA" sz="1100" b="0" baseline="0">
            <a:solidFill>
              <a:sysClr val="windowText" lastClr="000000"/>
            </a:solidFill>
          </a:endParaRPr>
        </a:p>
        <a:p>
          <a:pPr algn="l"/>
          <a:r>
            <a:rPr lang="en-CA" sz="1100" b="0" baseline="0">
              <a:solidFill>
                <a:sysClr val="windowText" lastClr="000000"/>
              </a:solidFill>
            </a:rPr>
            <a:t>The tool must be completed in this Excel document for the scores to be calculated automatically. </a:t>
          </a:r>
        </a:p>
        <a:p>
          <a:pPr algn="l"/>
          <a:endParaRPr lang="en-CA" sz="1100" b="0" baseline="0">
            <a:solidFill>
              <a:sysClr val="windowText" lastClr="000000"/>
            </a:solidFill>
          </a:endParaRPr>
        </a:p>
        <a:p>
          <a:pPr algn="l"/>
          <a:r>
            <a:rPr lang="en-CA" sz="1800" b="1" baseline="0">
              <a:solidFill>
                <a:sysClr val="windowText" lastClr="000000"/>
              </a:solidFill>
            </a:rPr>
            <a:t>Instructions:</a:t>
          </a:r>
        </a:p>
        <a:p>
          <a:pPr algn="l"/>
          <a:endParaRPr lang="en-CA" sz="1100" b="0" baseline="0">
            <a:solidFill>
              <a:sysClr val="windowText" lastClr="000000"/>
            </a:solidFill>
          </a:endParaRPr>
        </a:p>
        <a:p>
          <a:pPr algn="l"/>
          <a:r>
            <a:rPr lang="en-CA" sz="1100" b="0" baseline="0">
              <a:solidFill>
                <a:sysClr val="windowText" lastClr="000000"/>
              </a:solidFill>
            </a:rPr>
            <a:t>1.  Review "Return to Activity" for Nunavut Document.</a:t>
          </a:r>
        </a:p>
        <a:p>
          <a:pPr algn="l"/>
          <a:endParaRPr lang="en-CA" sz="1100" b="0" baseline="0">
            <a:solidFill>
              <a:sysClr val="windowText" lastClr="000000"/>
            </a:solidFill>
          </a:endParaRPr>
        </a:p>
        <a:p>
          <a:pPr algn="l"/>
          <a:r>
            <a:rPr lang="en-CA" sz="1100" b="0" baseline="0">
              <a:solidFill>
                <a:sysClr val="windowText" lastClr="000000"/>
              </a:solidFill>
            </a:rPr>
            <a:t>2. Complete the Risk Assessment (Step 1: Initial Risk Assessment and Step 2: Modified Risk Assessment) prior to proceeding to the Mitigation Checklist (Step 3). </a:t>
          </a:r>
        </a:p>
        <a:p>
          <a:pPr algn="l"/>
          <a:endParaRPr lang="en-CA" sz="1100" b="0" baseline="0">
            <a:solidFill>
              <a:sysClr val="windowText" lastClr="000000"/>
            </a:solidFill>
          </a:endParaRPr>
        </a:p>
        <a:p>
          <a:pPr algn="l"/>
          <a:r>
            <a:rPr lang="en-CA" sz="1100" b="0" baseline="0">
              <a:solidFill>
                <a:sysClr val="windowText" lastClr="000000"/>
              </a:solidFill>
            </a:rPr>
            <a:t>3. Determine with your local School/ DEA/ Municipality (Individual or Committee who determines if program can proceed in your community) if your program can proceeed and run.</a:t>
          </a:r>
        </a:p>
        <a:p>
          <a:pPr algn="l"/>
          <a:endParaRPr lang="en-CA" sz="1100" b="0" baseline="0">
            <a:solidFill>
              <a:sysClr val="windowText" lastClr="000000"/>
            </a:solidFill>
          </a:endParaRPr>
        </a:p>
        <a:p>
          <a:pPr algn="l"/>
          <a:r>
            <a:rPr lang="en-CA" sz="1100" b="0" baseline="0">
              <a:solidFill>
                <a:sysClr val="windowText" lastClr="000000"/>
              </a:solidFill>
            </a:rPr>
            <a:t>4. Keep a copy of this completed document. It may be required by the Sport and Recreation Division or another governing body and can also be used to monitor your progress of mitigating risk in your sport.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49</xdr:row>
          <xdr:rowOff>133350</xdr:rowOff>
        </xdr:from>
        <xdr:to>
          <xdr:col>2</xdr:col>
          <xdr:colOff>733425</xdr:colOff>
          <xdr:row>49</xdr:row>
          <xdr:rowOff>609600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762000</xdr:rowOff>
        </xdr:from>
        <xdr:to>
          <xdr:col>2</xdr:col>
          <xdr:colOff>733425</xdr:colOff>
          <xdr:row>50</xdr:row>
          <xdr:rowOff>561975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51</xdr:row>
          <xdr:rowOff>47625</xdr:rowOff>
        </xdr:from>
        <xdr:to>
          <xdr:col>2</xdr:col>
          <xdr:colOff>714375</xdr:colOff>
          <xdr:row>51</xdr:row>
          <xdr:rowOff>523875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52</xdr:row>
          <xdr:rowOff>9525</xdr:rowOff>
        </xdr:from>
        <xdr:to>
          <xdr:col>2</xdr:col>
          <xdr:colOff>733425</xdr:colOff>
          <xdr:row>53</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52</xdr:row>
          <xdr:rowOff>371475</xdr:rowOff>
        </xdr:from>
        <xdr:to>
          <xdr:col>3</xdr:col>
          <xdr:colOff>0</xdr:colOff>
          <xdr:row>54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54</xdr:row>
          <xdr:rowOff>9525</xdr:rowOff>
        </xdr:from>
        <xdr:to>
          <xdr:col>2</xdr:col>
          <xdr:colOff>733425</xdr:colOff>
          <xdr:row>55</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54</xdr:row>
          <xdr:rowOff>561975</xdr:rowOff>
        </xdr:from>
        <xdr:to>
          <xdr:col>3</xdr:col>
          <xdr:colOff>0</xdr:colOff>
          <xdr:row>56</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56</xdr:row>
          <xdr:rowOff>0</xdr:rowOff>
        </xdr:from>
        <xdr:to>
          <xdr:col>3</xdr:col>
          <xdr:colOff>9525</xdr:colOff>
          <xdr:row>57</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56</xdr:row>
          <xdr:rowOff>561975</xdr:rowOff>
        </xdr:from>
        <xdr:to>
          <xdr:col>3</xdr:col>
          <xdr:colOff>0</xdr:colOff>
          <xdr:row>57</xdr:row>
          <xdr:rowOff>571500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19</xdr:row>
          <xdr:rowOff>133350</xdr:rowOff>
        </xdr:from>
        <xdr:to>
          <xdr:col>2</xdr:col>
          <xdr:colOff>733425</xdr:colOff>
          <xdr:row>19</xdr:row>
          <xdr:rowOff>609600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0</xdr:rowOff>
        </xdr:from>
        <xdr:to>
          <xdr:col>2</xdr:col>
          <xdr:colOff>733425</xdr:colOff>
          <xdr:row>20</xdr:row>
          <xdr:rowOff>561975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47625</xdr:rowOff>
        </xdr:from>
        <xdr:to>
          <xdr:col>2</xdr:col>
          <xdr:colOff>714375</xdr:colOff>
          <xdr:row>21</xdr:row>
          <xdr:rowOff>523875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22</xdr:row>
          <xdr:rowOff>9525</xdr:rowOff>
        </xdr:from>
        <xdr:to>
          <xdr:col>2</xdr:col>
          <xdr:colOff>733425</xdr:colOff>
          <xdr:row>23</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371475</xdr:rowOff>
        </xdr:from>
        <xdr:to>
          <xdr:col>3</xdr:col>
          <xdr:colOff>0</xdr:colOff>
          <xdr:row>24</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24</xdr:row>
          <xdr:rowOff>9525</xdr:rowOff>
        </xdr:from>
        <xdr:to>
          <xdr:col>2</xdr:col>
          <xdr:colOff>733425</xdr:colOff>
          <xdr:row>25</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24</xdr:row>
          <xdr:rowOff>561975</xdr:rowOff>
        </xdr:from>
        <xdr:to>
          <xdr:col>3</xdr:col>
          <xdr:colOff>0</xdr:colOff>
          <xdr:row>26</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0</xdr:rowOff>
        </xdr:from>
        <xdr:to>
          <xdr:col>3</xdr:col>
          <xdr:colOff>9525</xdr:colOff>
          <xdr:row>27</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26</xdr:row>
          <xdr:rowOff>561975</xdr:rowOff>
        </xdr:from>
        <xdr:to>
          <xdr:col>3</xdr:col>
          <xdr:colOff>0</xdr:colOff>
          <xdr:row>27</xdr:row>
          <xdr:rowOff>571500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81809-F09B-419D-9C05-F126359B773A}">
  <sheetPr codeName="Sheet1"/>
  <dimension ref="A1"/>
  <sheetViews>
    <sheetView showGridLines="0" tabSelected="1" workbookViewId="0">
      <selection activeCell="AB13" sqref="AB13"/>
    </sheetView>
  </sheetViews>
  <sheetFormatPr defaultRowHeight="15" x14ac:dyDescent="0.25"/>
  <sheetData/>
  <sheetProtection selectLockedCells="1"/>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9C0F9-909E-4C2C-9B59-F5CC36F4A619}">
  <sheetPr codeName="Sheet2"/>
  <dimension ref="B1:K68"/>
  <sheetViews>
    <sheetView showGridLines="0" topLeftCell="A55" zoomScaleNormal="100" workbookViewId="0">
      <selection activeCell="B8" sqref="B8"/>
    </sheetView>
  </sheetViews>
  <sheetFormatPr defaultRowHeight="15" x14ac:dyDescent="0.25"/>
  <cols>
    <col min="2" max="2" width="40.7109375" customWidth="1"/>
    <col min="3" max="3" width="11.140625" customWidth="1"/>
    <col min="4" max="4" width="50.7109375" customWidth="1"/>
    <col min="6" max="6" width="9.140625" hidden="1" customWidth="1"/>
  </cols>
  <sheetData>
    <row r="1" spans="2:11" ht="15.75" thickBot="1" x14ac:dyDescent="0.3"/>
    <row r="2" spans="2:11" ht="15" customHeight="1" x14ac:dyDescent="0.35">
      <c r="B2" s="75" t="s">
        <v>0</v>
      </c>
      <c r="C2" s="76"/>
      <c r="D2" s="77"/>
      <c r="E2" s="1"/>
      <c r="F2" s="1"/>
      <c r="G2" s="1"/>
      <c r="H2" s="1"/>
      <c r="I2" s="1"/>
      <c r="J2" s="1"/>
      <c r="K2" s="1"/>
    </row>
    <row r="3" spans="2:11" ht="15" customHeight="1" thickBot="1" x14ac:dyDescent="0.4">
      <c r="B3" s="78"/>
      <c r="C3" s="79"/>
      <c r="D3" s="80"/>
      <c r="E3" s="1"/>
      <c r="F3" s="1"/>
      <c r="G3" s="1"/>
      <c r="H3" s="1"/>
      <c r="I3" s="1"/>
      <c r="J3" s="1"/>
      <c r="K3" s="1"/>
    </row>
    <row r="4" spans="2:11" ht="15.75" customHeight="1" x14ac:dyDescent="0.25">
      <c r="B4" s="3" t="s">
        <v>2</v>
      </c>
      <c r="C4" s="91"/>
      <c r="D4" s="92"/>
    </row>
    <row r="5" spans="2:11" ht="15" customHeight="1" x14ac:dyDescent="0.25">
      <c r="B5" s="4" t="s">
        <v>3</v>
      </c>
      <c r="C5" s="93"/>
      <c r="D5" s="94"/>
    </row>
    <row r="6" spans="2:11" ht="15" customHeight="1" x14ac:dyDescent="0.25">
      <c r="B6" s="4" t="s">
        <v>1</v>
      </c>
      <c r="C6" s="93"/>
      <c r="D6" s="94"/>
    </row>
    <row r="7" spans="2:11" ht="15" customHeight="1" x14ac:dyDescent="0.25">
      <c r="B7" s="4" t="s">
        <v>60</v>
      </c>
      <c r="C7" s="93"/>
      <c r="D7" s="94"/>
    </row>
    <row r="8" spans="2:11" ht="15.75" customHeight="1" thickBot="1" x14ac:dyDescent="0.3">
      <c r="B8" s="74" t="s">
        <v>85</v>
      </c>
      <c r="C8" s="95"/>
      <c r="D8" s="96"/>
    </row>
    <row r="10" spans="2:11" ht="15.75" thickBot="1" x14ac:dyDescent="0.3"/>
    <row r="11" spans="2:11" ht="27" thickBot="1" x14ac:dyDescent="0.3">
      <c r="B11" s="97" t="s">
        <v>27</v>
      </c>
      <c r="C11" s="98"/>
      <c r="D11" s="99"/>
    </row>
    <row r="12" spans="2:11" ht="26.25" customHeight="1" x14ac:dyDescent="0.25">
      <c r="B12" s="81" t="s">
        <v>29</v>
      </c>
      <c r="C12" s="82"/>
      <c r="D12" s="83"/>
    </row>
    <row r="13" spans="2:11" ht="26.25" customHeight="1" x14ac:dyDescent="0.25">
      <c r="B13" s="81"/>
      <c r="C13" s="82"/>
      <c r="D13" s="83"/>
    </row>
    <row r="14" spans="2:11" ht="26.25" customHeight="1" x14ac:dyDescent="0.25">
      <c r="B14" s="81"/>
      <c r="C14" s="82"/>
      <c r="D14" s="83"/>
    </row>
    <row r="15" spans="2:11" ht="26.25" customHeight="1" x14ac:dyDescent="0.25">
      <c r="B15" s="81"/>
      <c r="C15" s="82"/>
      <c r="D15" s="83"/>
    </row>
    <row r="16" spans="2:11" ht="26.25" customHeight="1" x14ac:dyDescent="0.25">
      <c r="B16" s="84" t="s">
        <v>4</v>
      </c>
      <c r="C16" s="85"/>
      <c r="D16" s="86"/>
    </row>
    <row r="17" spans="2:11" ht="24.95" customHeight="1" x14ac:dyDescent="0.25">
      <c r="B17" s="100" t="s">
        <v>61</v>
      </c>
      <c r="C17" s="101"/>
      <c r="D17" s="102"/>
    </row>
    <row r="18" spans="2:11" ht="24.95" customHeight="1" x14ac:dyDescent="0.25">
      <c r="B18" s="100"/>
      <c r="C18" s="101"/>
      <c r="D18" s="102"/>
    </row>
    <row r="19" spans="2:11" ht="16.5" thickBot="1" x14ac:dyDescent="0.3">
      <c r="B19" s="7" t="s">
        <v>28</v>
      </c>
      <c r="C19" s="8" t="s">
        <v>30</v>
      </c>
      <c r="D19" s="9" t="s">
        <v>31</v>
      </c>
    </row>
    <row r="20" spans="2:11" ht="60" x14ac:dyDescent="0.25">
      <c r="B20" s="10" t="s">
        <v>5</v>
      </c>
      <c r="C20" s="35" t="b">
        <v>0</v>
      </c>
      <c r="D20" s="11" t="s">
        <v>33</v>
      </c>
      <c r="F20" s="23" t="str">
        <f>IF(C20=TRUE,"0","1")</f>
        <v>1</v>
      </c>
      <c r="G20" s="5"/>
      <c r="K20" s="34"/>
    </row>
    <row r="21" spans="2:11" ht="45" x14ac:dyDescent="0.25">
      <c r="B21" s="12" t="s">
        <v>6</v>
      </c>
      <c r="C21" s="36" t="b">
        <v>0</v>
      </c>
      <c r="D21" s="13" t="s">
        <v>72</v>
      </c>
      <c r="F21" s="23" t="str">
        <f t="shared" ref="F21:F28" si="0">IF(C21=TRUE,"0","1")</f>
        <v>1</v>
      </c>
      <c r="G21" s="5"/>
    </row>
    <row r="22" spans="2:11" ht="45" x14ac:dyDescent="0.25">
      <c r="B22" s="12" t="s">
        <v>32</v>
      </c>
      <c r="C22" s="36" t="b">
        <v>0</v>
      </c>
      <c r="D22" s="13" t="s">
        <v>73</v>
      </c>
      <c r="F22" s="23" t="str">
        <f t="shared" si="0"/>
        <v>1</v>
      </c>
      <c r="G22" s="5"/>
    </row>
    <row r="23" spans="2:11" ht="30" x14ac:dyDescent="0.25">
      <c r="B23" s="12" t="s">
        <v>7</v>
      </c>
      <c r="C23" s="36" t="b">
        <v>0</v>
      </c>
      <c r="D23" s="13"/>
      <c r="F23" s="23" t="str">
        <f t="shared" si="0"/>
        <v>1</v>
      </c>
      <c r="G23" s="5"/>
    </row>
    <row r="24" spans="2:11" ht="30" x14ac:dyDescent="0.25">
      <c r="B24" s="12" t="s">
        <v>8</v>
      </c>
      <c r="C24" s="36" t="b">
        <v>0</v>
      </c>
      <c r="D24" s="13"/>
      <c r="F24" s="23" t="str">
        <f t="shared" si="0"/>
        <v>1</v>
      </c>
      <c r="G24" s="5"/>
    </row>
    <row r="25" spans="2:11" ht="45" x14ac:dyDescent="0.25">
      <c r="B25" s="12" t="s">
        <v>9</v>
      </c>
      <c r="C25" s="36" t="b">
        <v>0</v>
      </c>
      <c r="D25" s="13" t="s">
        <v>34</v>
      </c>
      <c r="F25" s="23" t="str">
        <f t="shared" si="0"/>
        <v>1</v>
      </c>
      <c r="G25" s="5"/>
    </row>
    <row r="26" spans="2:11" ht="30" x14ac:dyDescent="0.25">
      <c r="B26" s="12" t="s">
        <v>10</v>
      </c>
      <c r="C26" s="36" t="b">
        <v>0</v>
      </c>
      <c r="D26" s="13" t="s">
        <v>35</v>
      </c>
      <c r="F26" s="23" t="str">
        <f t="shared" si="0"/>
        <v>1</v>
      </c>
      <c r="G26" s="5"/>
    </row>
    <row r="27" spans="2:11" ht="45" x14ac:dyDescent="0.25">
      <c r="B27" s="12" t="s">
        <v>11</v>
      </c>
      <c r="C27" s="36" t="b">
        <v>0</v>
      </c>
      <c r="D27" s="13"/>
      <c r="F27" s="23" t="str">
        <f t="shared" si="0"/>
        <v>1</v>
      </c>
      <c r="G27" s="5"/>
    </row>
    <row r="28" spans="2:11" ht="45.75" thickBot="1" x14ac:dyDescent="0.3">
      <c r="B28" s="14" t="s">
        <v>12</v>
      </c>
      <c r="C28" s="37" t="b">
        <v>0</v>
      </c>
      <c r="D28" s="15" t="s">
        <v>36</v>
      </c>
      <c r="F28" s="23" t="str">
        <f t="shared" si="0"/>
        <v>1</v>
      </c>
      <c r="G28" s="5"/>
    </row>
    <row r="29" spans="2:11" x14ac:dyDescent="0.25">
      <c r="B29" s="87" t="s">
        <v>37</v>
      </c>
      <c r="C29" s="89">
        <f>F20+F21+F22+F23+F24+F25+F26+F27+F28</f>
        <v>9</v>
      </c>
    </row>
    <row r="30" spans="2:11" ht="15.75" thickBot="1" x14ac:dyDescent="0.3">
      <c r="B30" s="88"/>
      <c r="C30" s="90"/>
    </row>
    <row r="31" spans="2:11" ht="15.75" thickBot="1" x14ac:dyDescent="0.3"/>
    <row r="32" spans="2:11" ht="35.1" customHeight="1" x14ac:dyDescent="0.25">
      <c r="B32" s="24" t="s">
        <v>46</v>
      </c>
    </row>
    <row r="33" spans="2:4" ht="30" customHeight="1" x14ac:dyDescent="0.25">
      <c r="B33" s="21" t="s">
        <v>41</v>
      </c>
    </row>
    <row r="34" spans="2:4" ht="30" customHeight="1" x14ac:dyDescent="0.25">
      <c r="B34" s="22" t="s">
        <v>40</v>
      </c>
    </row>
    <row r="35" spans="2:4" ht="30" customHeight="1" x14ac:dyDescent="0.25">
      <c r="B35" s="17" t="s">
        <v>42</v>
      </c>
    </row>
    <row r="36" spans="2:4" ht="30" customHeight="1" x14ac:dyDescent="0.25">
      <c r="B36" s="18" t="s">
        <v>43</v>
      </c>
    </row>
    <row r="37" spans="2:4" ht="30" customHeight="1" x14ac:dyDescent="0.25">
      <c r="B37" s="19" t="s">
        <v>38</v>
      </c>
    </row>
    <row r="38" spans="2:4" ht="30" customHeight="1" thickBot="1" x14ac:dyDescent="0.3">
      <c r="B38" s="20" t="s">
        <v>39</v>
      </c>
    </row>
    <row r="40" spans="2:4" ht="15.75" thickBot="1" x14ac:dyDescent="0.3"/>
    <row r="41" spans="2:4" ht="27" thickBot="1" x14ac:dyDescent="0.3">
      <c r="B41" s="97" t="s">
        <v>44</v>
      </c>
      <c r="C41" s="98"/>
      <c r="D41" s="99"/>
    </row>
    <row r="42" spans="2:4" x14ac:dyDescent="0.25">
      <c r="B42" s="81" t="s">
        <v>62</v>
      </c>
      <c r="C42" s="82"/>
      <c r="D42" s="83"/>
    </row>
    <row r="43" spans="2:4" x14ac:dyDescent="0.25">
      <c r="B43" s="81"/>
      <c r="C43" s="82"/>
      <c r="D43" s="83"/>
    </row>
    <row r="44" spans="2:4" x14ac:dyDescent="0.25">
      <c r="B44" s="81"/>
      <c r="C44" s="82"/>
      <c r="D44" s="83"/>
    </row>
    <row r="45" spans="2:4" ht="20.25" customHeight="1" x14ac:dyDescent="0.25">
      <c r="B45" s="81"/>
      <c r="C45" s="82"/>
      <c r="D45" s="83"/>
    </row>
    <row r="46" spans="2:4" ht="21" x14ac:dyDescent="0.25">
      <c r="B46" s="84" t="s">
        <v>4</v>
      </c>
      <c r="C46" s="85"/>
      <c r="D46" s="86"/>
    </row>
    <row r="47" spans="2:4" ht="24.95" customHeight="1" x14ac:dyDescent="0.25">
      <c r="B47" s="100" t="s">
        <v>61</v>
      </c>
      <c r="C47" s="101"/>
      <c r="D47" s="102"/>
    </row>
    <row r="48" spans="2:4" ht="24.95" customHeight="1" x14ac:dyDescent="0.25">
      <c r="B48" s="100"/>
      <c r="C48" s="101"/>
      <c r="D48" s="102"/>
    </row>
    <row r="49" spans="2:6" ht="16.5" thickBot="1" x14ac:dyDescent="0.3">
      <c r="B49" s="7" t="s">
        <v>28</v>
      </c>
      <c r="C49" s="8" t="s">
        <v>30</v>
      </c>
      <c r="D49" s="9" t="s">
        <v>31</v>
      </c>
    </row>
    <row r="50" spans="2:6" ht="60" x14ac:dyDescent="0.25">
      <c r="B50" s="10" t="s">
        <v>5</v>
      </c>
      <c r="C50" s="35" t="b">
        <v>0</v>
      </c>
      <c r="D50" s="11" t="s">
        <v>33</v>
      </c>
      <c r="F50" s="23" t="str">
        <f>IF(C50=TRUE,"0","1")</f>
        <v>1</v>
      </c>
    </row>
    <row r="51" spans="2:6" ht="45" x14ac:dyDescent="0.25">
      <c r="B51" s="12" t="s">
        <v>6</v>
      </c>
      <c r="C51" s="36" t="b">
        <v>0</v>
      </c>
      <c r="D51" s="13"/>
      <c r="F51" s="23" t="str">
        <f t="shared" ref="F51:F58" si="1">IF(C51=TRUE,"0","1")</f>
        <v>1</v>
      </c>
    </row>
    <row r="52" spans="2:6" ht="45" x14ac:dyDescent="0.25">
      <c r="B52" s="12" t="s">
        <v>32</v>
      </c>
      <c r="C52" s="36" t="b">
        <v>0</v>
      </c>
      <c r="D52" s="13"/>
      <c r="F52" s="23" t="str">
        <f t="shared" si="1"/>
        <v>1</v>
      </c>
    </row>
    <row r="53" spans="2:6" ht="30" x14ac:dyDescent="0.25">
      <c r="B53" s="12" t="s">
        <v>7</v>
      </c>
      <c r="C53" s="36" t="b">
        <v>0</v>
      </c>
      <c r="D53" s="13"/>
      <c r="F53" s="23" t="str">
        <f t="shared" si="1"/>
        <v>1</v>
      </c>
    </row>
    <row r="54" spans="2:6" ht="30" x14ac:dyDescent="0.25">
      <c r="B54" s="12" t="s">
        <v>8</v>
      </c>
      <c r="C54" s="36" t="b">
        <v>0</v>
      </c>
      <c r="D54" s="13"/>
      <c r="F54" s="23" t="str">
        <f t="shared" si="1"/>
        <v>1</v>
      </c>
    </row>
    <row r="55" spans="2:6" ht="45" x14ac:dyDescent="0.25">
      <c r="B55" s="12" t="s">
        <v>9</v>
      </c>
      <c r="C55" s="36" t="b">
        <v>0</v>
      </c>
      <c r="D55" s="13" t="s">
        <v>34</v>
      </c>
      <c r="F55" s="23" t="str">
        <f t="shared" si="1"/>
        <v>1</v>
      </c>
    </row>
    <row r="56" spans="2:6" ht="30" x14ac:dyDescent="0.25">
      <c r="B56" s="12" t="s">
        <v>10</v>
      </c>
      <c r="C56" s="36" t="b">
        <v>0</v>
      </c>
      <c r="D56" s="13" t="s">
        <v>35</v>
      </c>
      <c r="F56" s="23" t="str">
        <f t="shared" si="1"/>
        <v>1</v>
      </c>
    </row>
    <row r="57" spans="2:6" ht="45" x14ac:dyDescent="0.25">
      <c r="B57" s="12" t="s">
        <v>11</v>
      </c>
      <c r="C57" s="36" t="b">
        <v>0</v>
      </c>
      <c r="D57" s="13"/>
      <c r="F57" s="23" t="str">
        <f t="shared" si="1"/>
        <v>1</v>
      </c>
    </row>
    <row r="58" spans="2:6" ht="45.75" thickBot="1" x14ac:dyDescent="0.3">
      <c r="B58" s="14" t="s">
        <v>12</v>
      </c>
      <c r="C58" s="37" t="b">
        <v>0</v>
      </c>
      <c r="D58" s="15" t="s">
        <v>36</v>
      </c>
      <c r="F58" s="23" t="str">
        <f t="shared" si="1"/>
        <v>1</v>
      </c>
    </row>
    <row r="59" spans="2:6" x14ac:dyDescent="0.25">
      <c r="B59" s="87" t="s">
        <v>45</v>
      </c>
      <c r="C59" s="89">
        <f>F50+F51+F52+F53+F54+F55+F56+F57+F58</f>
        <v>9</v>
      </c>
    </row>
    <row r="60" spans="2:6" ht="15.75" thickBot="1" x14ac:dyDescent="0.3">
      <c r="B60" s="88"/>
      <c r="C60" s="90"/>
    </row>
    <row r="61" spans="2:6" ht="15.75" thickBot="1" x14ac:dyDescent="0.3"/>
    <row r="62" spans="2:6" ht="35.1" customHeight="1" thickBot="1" x14ac:dyDescent="0.3">
      <c r="B62" s="105" t="s">
        <v>47</v>
      </c>
      <c r="C62" s="106"/>
      <c r="D62" s="107"/>
    </row>
    <row r="63" spans="2:6" ht="69.95" customHeight="1" x14ac:dyDescent="0.25">
      <c r="B63" s="25" t="s">
        <v>41</v>
      </c>
      <c r="C63" s="108" t="s">
        <v>74</v>
      </c>
      <c r="D63" s="109"/>
    </row>
    <row r="64" spans="2:6" ht="69.95" customHeight="1" x14ac:dyDescent="0.25">
      <c r="B64" s="26" t="s">
        <v>40</v>
      </c>
      <c r="C64" s="110" t="s">
        <v>75</v>
      </c>
      <c r="D64" s="111"/>
    </row>
    <row r="65" spans="2:4" ht="69.95" customHeight="1" x14ac:dyDescent="0.25">
      <c r="B65" s="27" t="s">
        <v>42</v>
      </c>
      <c r="C65" s="110" t="s">
        <v>79</v>
      </c>
      <c r="D65" s="111"/>
    </row>
    <row r="66" spans="2:4" ht="69.95" customHeight="1" x14ac:dyDescent="0.25">
      <c r="B66" s="28" t="s">
        <v>43</v>
      </c>
      <c r="C66" s="110" t="s">
        <v>76</v>
      </c>
      <c r="D66" s="111"/>
    </row>
    <row r="67" spans="2:4" ht="69.95" customHeight="1" x14ac:dyDescent="0.25">
      <c r="B67" s="29" t="s">
        <v>38</v>
      </c>
      <c r="C67" s="110" t="s">
        <v>77</v>
      </c>
      <c r="D67" s="111"/>
    </row>
    <row r="68" spans="2:4" ht="69.95" customHeight="1" thickBot="1" x14ac:dyDescent="0.3">
      <c r="B68" s="30" t="s">
        <v>39</v>
      </c>
      <c r="C68" s="103" t="s">
        <v>78</v>
      </c>
      <c r="D68" s="104"/>
    </row>
  </sheetData>
  <sheetProtection selectLockedCells="1"/>
  <protectedRanges>
    <protectedRange algorithmName="SHA-512" hashValue="TgN8+o/bVwzD5lgjhC++pfO8HMsWVGcPT70LA1z8G6goa9KbrSl11JzIlgEebXAoYSKfG5Rzp6sllUu6k9NgWw==" saltValue="p+islJDr/ESjgsdn6fHcXQ==" spinCount="100000" sqref="F20:F28 F50:F58" name="Invisible" securityDescriptor="O:WDG:WDD:(A;;CC;;;WD)"/>
    <protectedRange algorithmName="SHA-512" hashValue="q6i873dCb/CIWvAPLLqqIzfUwMavuxHCAQE4xMQWVsdX56jwaOMxZcFEwB+hkiIzHWfrNfn17udAu1+ReFxa3g==" saltValue="TD/1+y+fSzRSy1l5EcrmPA==" spinCount="100000" sqref="C4:D8" name="Community Program" securityDescriptor="O:WDG:WDD:(A;;CC;;;WD)"/>
    <protectedRange algorithmName="SHA-512" hashValue="R0icVEXxfYHZrfW74FUhAYcVi9ZAp0S/ABwIzDSiGnm0H4QNvTqvd3W9KP05Fyy21hP3DY0uSjAozRBtq9Osuw==" saltValue="fiRkDY7erZd8ojnD3P1/Ow==" spinCount="100000" sqref="C20:C28" name="Check Boxes 1" securityDescriptor="O:WDG:WDD:(A;;CC;;;WD)"/>
    <protectedRange algorithmName="SHA-512" hashValue="eGknRUii9U7c7hGRDHzapo2eY/9zYHdTX89DXjf3dc8l31WXW6ZTfocb+XgkE51GG1KijAGBAeAh/vCFyVOgcA==" saltValue="sgQfWxGr7s3TM8p0MLKT5Q==" spinCount="100000" sqref="C50:C58" name="Check Boxes 2" securityDescriptor="O:WDG:WDD:(A;;CC;;;WD)"/>
  </protectedRanges>
  <mergeCells count="25">
    <mergeCell ref="C68:D68"/>
    <mergeCell ref="B62:D62"/>
    <mergeCell ref="C63:D63"/>
    <mergeCell ref="C64:D64"/>
    <mergeCell ref="C65:D65"/>
    <mergeCell ref="C66:D66"/>
    <mergeCell ref="C67:D67"/>
    <mergeCell ref="B41:D41"/>
    <mergeCell ref="B42:D45"/>
    <mergeCell ref="B46:D46"/>
    <mergeCell ref="B47:D48"/>
    <mergeCell ref="B59:B60"/>
    <mergeCell ref="C59:C60"/>
    <mergeCell ref="B2:D3"/>
    <mergeCell ref="B12:D15"/>
    <mergeCell ref="B16:D16"/>
    <mergeCell ref="B29:B30"/>
    <mergeCell ref="C29:C30"/>
    <mergeCell ref="C4:D4"/>
    <mergeCell ref="C5:D5"/>
    <mergeCell ref="C6:D6"/>
    <mergeCell ref="C7:D7"/>
    <mergeCell ref="C8:D8"/>
    <mergeCell ref="B11:D11"/>
    <mergeCell ref="B17:D18"/>
  </mergeCells>
  <conditionalFormatting sqref="C29:C30">
    <cfRule type="cellIs" dxfId="44" priority="11" operator="equal">
      <formula>9</formula>
    </cfRule>
    <cfRule type="cellIs" dxfId="43" priority="12" operator="equal">
      <formula>8</formula>
    </cfRule>
    <cfRule type="cellIs" dxfId="42" priority="13" operator="equal">
      <formula>7</formula>
    </cfRule>
    <cfRule type="cellIs" dxfId="41" priority="14" operator="equal">
      <formula>6</formula>
    </cfRule>
    <cfRule type="cellIs" dxfId="40" priority="15" operator="equal">
      <formula>5</formula>
    </cfRule>
    <cfRule type="cellIs" dxfId="39" priority="16" operator="equal">
      <formula>4</formula>
    </cfRule>
    <cfRule type="cellIs" dxfId="38" priority="17" operator="equal">
      <formula>3</formula>
    </cfRule>
    <cfRule type="cellIs" dxfId="37" priority="18" operator="equal">
      <formula>2</formula>
    </cfRule>
    <cfRule type="cellIs" dxfId="36" priority="19" operator="equal">
      <formula>1</formula>
    </cfRule>
    <cfRule type="cellIs" dxfId="35" priority="20" operator="equal">
      <formula>0</formula>
    </cfRule>
  </conditionalFormatting>
  <conditionalFormatting sqref="C59:C60">
    <cfRule type="cellIs" dxfId="34" priority="1" operator="equal">
      <formula>9</formula>
    </cfRule>
    <cfRule type="cellIs" dxfId="33" priority="2" operator="equal">
      <formula>8</formula>
    </cfRule>
    <cfRule type="cellIs" dxfId="32" priority="3" operator="equal">
      <formula>7</formula>
    </cfRule>
    <cfRule type="cellIs" dxfId="31" priority="4" operator="equal">
      <formula>6</formula>
    </cfRule>
    <cfRule type="cellIs" dxfId="30" priority="5" operator="equal">
      <formula>5</formula>
    </cfRule>
    <cfRule type="cellIs" dxfId="29" priority="6" operator="equal">
      <formula>4</formula>
    </cfRule>
    <cfRule type="cellIs" dxfId="28" priority="7" operator="equal">
      <formula>3</formula>
    </cfRule>
    <cfRule type="cellIs" dxfId="27" priority="8" operator="equal">
      <formula>2</formula>
    </cfRule>
    <cfRule type="cellIs" dxfId="26" priority="9" operator="equal">
      <formula>1</formula>
    </cfRule>
    <cfRule type="cellIs" dxfId="25" priority="10" operator="equal">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locked="0" defaultSize="0" autoFill="0" autoLine="0" autoPict="0" altText="">
                <anchor moveWithCells="1">
                  <from>
                    <xdr:col>2</xdr:col>
                    <xdr:colOff>266700</xdr:colOff>
                    <xdr:row>49</xdr:row>
                    <xdr:rowOff>133350</xdr:rowOff>
                  </from>
                  <to>
                    <xdr:col>2</xdr:col>
                    <xdr:colOff>733425</xdr:colOff>
                    <xdr:row>49</xdr:row>
                    <xdr:rowOff>609600</xdr:rowOff>
                  </to>
                </anchor>
              </controlPr>
            </control>
          </mc:Choice>
        </mc:AlternateContent>
        <mc:AlternateContent xmlns:mc="http://schemas.openxmlformats.org/markup-compatibility/2006">
          <mc:Choice Requires="x14">
            <control shapeId="2054" r:id="rId5" name="Check Box 6">
              <controlPr locked="0" defaultSize="0" autoFill="0" autoLine="0" autoPict="0" altText="">
                <anchor moveWithCells="1">
                  <from>
                    <xdr:col>2</xdr:col>
                    <xdr:colOff>266700</xdr:colOff>
                    <xdr:row>49</xdr:row>
                    <xdr:rowOff>762000</xdr:rowOff>
                  </from>
                  <to>
                    <xdr:col>2</xdr:col>
                    <xdr:colOff>733425</xdr:colOff>
                    <xdr:row>50</xdr:row>
                    <xdr:rowOff>561975</xdr:rowOff>
                  </to>
                </anchor>
              </controlPr>
            </control>
          </mc:Choice>
        </mc:AlternateContent>
        <mc:AlternateContent xmlns:mc="http://schemas.openxmlformats.org/markup-compatibility/2006">
          <mc:Choice Requires="x14">
            <control shapeId="2062" r:id="rId6" name="Check Box 14">
              <controlPr locked="0" defaultSize="0" autoFill="0" autoLine="0" autoPict="0" altText="">
                <anchor moveWithCells="1">
                  <from>
                    <xdr:col>2</xdr:col>
                    <xdr:colOff>257175</xdr:colOff>
                    <xdr:row>51</xdr:row>
                    <xdr:rowOff>47625</xdr:rowOff>
                  </from>
                  <to>
                    <xdr:col>2</xdr:col>
                    <xdr:colOff>714375</xdr:colOff>
                    <xdr:row>51</xdr:row>
                    <xdr:rowOff>523875</xdr:rowOff>
                  </to>
                </anchor>
              </controlPr>
            </control>
          </mc:Choice>
        </mc:AlternateContent>
        <mc:AlternateContent xmlns:mc="http://schemas.openxmlformats.org/markup-compatibility/2006">
          <mc:Choice Requires="x14">
            <control shapeId="2063" r:id="rId7" name="Check Box 15">
              <controlPr locked="0" defaultSize="0" autoFill="0" autoLine="0" autoPict="0" altText="">
                <anchor moveWithCells="1">
                  <from>
                    <xdr:col>2</xdr:col>
                    <xdr:colOff>266700</xdr:colOff>
                    <xdr:row>52</xdr:row>
                    <xdr:rowOff>9525</xdr:rowOff>
                  </from>
                  <to>
                    <xdr:col>2</xdr:col>
                    <xdr:colOff>733425</xdr:colOff>
                    <xdr:row>53</xdr:row>
                    <xdr:rowOff>0</xdr:rowOff>
                  </to>
                </anchor>
              </controlPr>
            </control>
          </mc:Choice>
        </mc:AlternateContent>
        <mc:AlternateContent xmlns:mc="http://schemas.openxmlformats.org/markup-compatibility/2006">
          <mc:Choice Requires="x14">
            <control shapeId="2064" r:id="rId8" name="Check Box 16">
              <controlPr locked="0" defaultSize="0" autoFill="0" autoLine="0" autoPict="0" altText="">
                <anchor moveWithCells="1">
                  <from>
                    <xdr:col>2</xdr:col>
                    <xdr:colOff>257175</xdr:colOff>
                    <xdr:row>52</xdr:row>
                    <xdr:rowOff>371475</xdr:rowOff>
                  </from>
                  <to>
                    <xdr:col>3</xdr:col>
                    <xdr:colOff>0</xdr:colOff>
                    <xdr:row>54</xdr:row>
                    <xdr:rowOff>0</xdr:rowOff>
                  </to>
                </anchor>
              </controlPr>
            </control>
          </mc:Choice>
        </mc:AlternateContent>
        <mc:AlternateContent xmlns:mc="http://schemas.openxmlformats.org/markup-compatibility/2006">
          <mc:Choice Requires="x14">
            <control shapeId="2065" r:id="rId9" name="Check Box 17">
              <controlPr locked="0" defaultSize="0" autoFill="0" autoLine="0" autoPict="0" altText="">
                <anchor moveWithCells="1">
                  <from>
                    <xdr:col>2</xdr:col>
                    <xdr:colOff>266700</xdr:colOff>
                    <xdr:row>54</xdr:row>
                    <xdr:rowOff>9525</xdr:rowOff>
                  </from>
                  <to>
                    <xdr:col>2</xdr:col>
                    <xdr:colOff>733425</xdr:colOff>
                    <xdr:row>55</xdr:row>
                    <xdr:rowOff>9525</xdr:rowOff>
                  </to>
                </anchor>
              </controlPr>
            </control>
          </mc:Choice>
        </mc:AlternateContent>
        <mc:AlternateContent xmlns:mc="http://schemas.openxmlformats.org/markup-compatibility/2006">
          <mc:Choice Requires="x14">
            <control shapeId="2066" r:id="rId10" name="Check Box 18">
              <controlPr locked="0" defaultSize="0" autoFill="0" autoLine="0" autoPict="0" altText="">
                <anchor moveWithCells="1">
                  <from>
                    <xdr:col>2</xdr:col>
                    <xdr:colOff>266700</xdr:colOff>
                    <xdr:row>54</xdr:row>
                    <xdr:rowOff>561975</xdr:rowOff>
                  </from>
                  <to>
                    <xdr:col>3</xdr:col>
                    <xdr:colOff>0</xdr:colOff>
                    <xdr:row>56</xdr:row>
                    <xdr:rowOff>9525</xdr:rowOff>
                  </to>
                </anchor>
              </controlPr>
            </control>
          </mc:Choice>
        </mc:AlternateContent>
        <mc:AlternateContent xmlns:mc="http://schemas.openxmlformats.org/markup-compatibility/2006">
          <mc:Choice Requires="x14">
            <control shapeId="2067" r:id="rId11" name="Check Box 19">
              <controlPr locked="0" defaultSize="0" autoFill="0" autoLine="0" autoPict="0" altText="">
                <anchor moveWithCells="1">
                  <from>
                    <xdr:col>2</xdr:col>
                    <xdr:colOff>266700</xdr:colOff>
                    <xdr:row>56</xdr:row>
                    <xdr:rowOff>0</xdr:rowOff>
                  </from>
                  <to>
                    <xdr:col>3</xdr:col>
                    <xdr:colOff>9525</xdr:colOff>
                    <xdr:row>57</xdr:row>
                    <xdr:rowOff>0</xdr:rowOff>
                  </to>
                </anchor>
              </controlPr>
            </control>
          </mc:Choice>
        </mc:AlternateContent>
        <mc:AlternateContent xmlns:mc="http://schemas.openxmlformats.org/markup-compatibility/2006">
          <mc:Choice Requires="x14">
            <control shapeId="2068" r:id="rId12" name="Check Box 20">
              <controlPr locked="0" defaultSize="0" autoFill="0" autoLine="0" autoPict="0" altText="">
                <anchor moveWithCells="1">
                  <from>
                    <xdr:col>2</xdr:col>
                    <xdr:colOff>276225</xdr:colOff>
                    <xdr:row>56</xdr:row>
                    <xdr:rowOff>561975</xdr:rowOff>
                  </from>
                  <to>
                    <xdr:col>3</xdr:col>
                    <xdr:colOff>0</xdr:colOff>
                    <xdr:row>57</xdr:row>
                    <xdr:rowOff>571500</xdr:rowOff>
                  </to>
                </anchor>
              </controlPr>
            </control>
          </mc:Choice>
        </mc:AlternateContent>
        <mc:AlternateContent xmlns:mc="http://schemas.openxmlformats.org/markup-compatibility/2006">
          <mc:Choice Requires="x14">
            <control shapeId="2069" r:id="rId13" name="Check Box 21">
              <controlPr locked="0" defaultSize="0" autoFill="0" autoLine="0" autoPict="0" altText="">
                <anchor moveWithCells="1">
                  <from>
                    <xdr:col>2</xdr:col>
                    <xdr:colOff>266700</xdr:colOff>
                    <xdr:row>19</xdr:row>
                    <xdr:rowOff>133350</xdr:rowOff>
                  </from>
                  <to>
                    <xdr:col>2</xdr:col>
                    <xdr:colOff>733425</xdr:colOff>
                    <xdr:row>19</xdr:row>
                    <xdr:rowOff>609600</xdr:rowOff>
                  </to>
                </anchor>
              </controlPr>
            </control>
          </mc:Choice>
        </mc:AlternateContent>
        <mc:AlternateContent xmlns:mc="http://schemas.openxmlformats.org/markup-compatibility/2006">
          <mc:Choice Requires="x14">
            <control shapeId="2070" r:id="rId14" name="Check Box 22">
              <controlPr locked="0" defaultSize="0" autoFill="0" autoLine="0" autoPict="0" altText="">
                <anchor moveWithCells="1">
                  <from>
                    <xdr:col>2</xdr:col>
                    <xdr:colOff>266700</xdr:colOff>
                    <xdr:row>20</xdr:row>
                    <xdr:rowOff>0</xdr:rowOff>
                  </from>
                  <to>
                    <xdr:col>2</xdr:col>
                    <xdr:colOff>733425</xdr:colOff>
                    <xdr:row>20</xdr:row>
                    <xdr:rowOff>561975</xdr:rowOff>
                  </to>
                </anchor>
              </controlPr>
            </control>
          </mc:Choice>
        </mc:AlternateContent>
        <mc:AlternateContent xmlns:mc="http://schemas.openxmlformats.org/markup-compatibility/2006">
          <mc:Choice Requires="x14">
            <control shapeId="2071" r:id="rId15" name="Check Box 23">
              <controlPr locked="0" defaultSize="0" autoFill="0" autoLine="0" autoPict="0" altText="">
                <anchor moveWithCells="1">
                  <from>
                    <xdr:col>2</xdr:col>
                    <xdr:colOff>257175</xdr:colOff>
                    <xdr:row>21</xdr:row>
                    <xdr:rowOff>47625</xdr:rowOff>
                  </from>
                  <to>
                    <xdr:col>2</xdr:col>
                    <xdr:colOff>714375</xdr:colOff>
                    <xdr:row>21</xdr:row>
                    <xdr:rowOff>523875</xdr:rowOff>
                  </to>
                </anchor>
              </controlPr>
            </control>
          </mc:Choice>
        </mc:AlternateContent>
        <mc:AlternateContent xmlns:mc="http://schemas.openxmlformats.org/markup-compatibility/2006">
          <mc:Choice Requires="x14">
            <control shapeId="2072" r:id="rId16" name="Check Box 24">
              <controlPr locked="0" defaultSize="0" autoFill="0" autoLine="0" autoPict="0" altText="">
                <anchor moveWithCells="1">
                  <from>
                    <xdr:col>2</xdr:col>
                    <xdr:colOff>266700</xdr:colOff>
                    <xdr:row>22</xdr:row>
                    <xdr:rowOff>9525</xdr:rowOff>
                  </from>
                  <to>
                    <xdr:col>2</xdr:col>
                    <xdr:colOff>733425</xdr:colOff>
                    <xdr:row>23</xdr:row>
                    <xdr:rowOff>0</xdr:rowOff>
                  </to>
                </anchor>
              </controlPr>
            </control>
          </mc:Choice>
        </mc:AlternateContent>
        <mc:AlternateContent xmlns:mc="http://schemas.openxmlformats.org/markup-compatibility/2006">
          <mc:Choice Requires="x14">
            <control shapeId="2073" r:id="rId17" name="Check Box 25">
              <controlPr locked="0" defaultSize="0" autoFill="0" autoLine="0" autoPict="0" altText="">
                <anchor moveWithCells="1">
                  <from>
                    <xdr:col>2</xdr:col>
                    <xdr:colOff>257175</xdr:colOff>
                    <xdr:row>22</xdr:row>
                    <xdr:rowOff>371475</xdr:rowOff>
                  </from>
                  <to>
                    <xdr:col>3</xdr:col>
                    <xdr:colOff>0</xdr:colOff>
                    <xdr:row>24</xdr:row>
                    <xdr:rowOff>0</xdr:rowOff>
                  </to>
                </anchor>
              </controlPr>
            </control>
          </mc:Choice>
        </mc:AlternateContent>
        <mc:AlternateContent xmlns:mc="http://schemas.openxmlformats.org/markup-compatibility/2006">
          <mc:Choice Requires="x14">
            <control shapeId="2074" r:id="rId18" name="Check Box 26">
              <controlPr locked="0" defaultSize="0" autoFill="0" autoLine="0" autoPict="0" altText="">
                <anchor moveWithCells="1">
                  <from>
                    <xdr:col>2</xdr:col>
                    <xdr:colOff>266700</xdr:colOff>
                    <xdr:row>24</xdr:row>
                    <xdr:rowOff>9525</xdr:rowOff>
                  </from>
                  <to>
                    <xdr:col>2</xdr:col>
                    <xdr:colOff>733425</xdr:colOff>
                    <xdr:row>25</xdr:row>
                    <xdr:rowOff>9525</xdr:rowOff>
                  </to>
                </anchor>
              </controlPr>
            </control>
          </mc:Choice>
        </mc:AlternateContent>
        <mc:AlternateContent xmlns:mc="http://schemas.openxmlformats.org/markup-compatibility/2006">
          <mc:Choice Requires="x14">
            <control shapeId="2075" r:id="rId19" name="Check Box 27">
              <controlPr locked="0" defaultSize="0" autoFill="0" autoLine="0" autoPict="0" altText="">
                <anchor moveWithCells="1">
                  <from>
                    <xdr:col>2</xdr:col>
                    <xdr:colOff>266700</xdr:colOff>
                    <xdr:row>24</xdr:row>
                    <xdr:rowOff>561975</xdr:rowOff>
                  </from>
                  <to>
                    <xdr:col>3</xdr:col>
                    <xdr:colOff>0</xdr:colOff>
                    <xdr:row>26</xdr:row>
                    <xdr:rowOff>9525</xdr:rowOff>
                  </to>
                </anchor>
              </controlPr>
            </control>
          </mc:Choice>
        </mc:AlternateContent>
        <mc:AlternateContent xmlns:mc="http://schemas.openxmlformats.org/markup-compatibility/2006">
          <mc:Choice Requires="x14">
            <control shapeId="2076" r:id="rId20" name="Check Box 28">
              <controlPr locked="0" defaultSize="0" autoFill="0" autoLine="0" autoPict="0" altText="">
                <anchor moveWithCells="1">
                  <from>
                    <xdr:col>2</xdr:col>
                    <xdr:colOff>266700</xdr:colOff>
                    <xdr:row>26</xdr:row>
                    <xdr:rowOff>0</xdr:rowOff>
                  </from>
                  <to>
                    <xdr:col>3</xdr:col>
                    <xdr:colOff>9525</xdr:colOff>
                    <xdr:row>27</xdr:row>
                    <xdr:rowOff>0</xdr:rowOff>
                  </to>
                </anchor>
              </controlPr>
            </control>
          </mc:Choice>
        </mc:AlternateContent>
        <mc:AlternateContent xmlns:mc="http://schemas.openxmlformats.org/markup-compatibility/2006">
          <mc:Choice Requires="x14">
            <control shapeId="2077" r:id="rId21" name="Check Box 29">
              <controlPr locked="0" defaultSize="0" autoFill="0" autoLine="0" autoPict="0" altText="">
                <anchor moveWithCells="1">
                  <from>
                    <xdr:col>2</xdr:col>
                    <xdr:colOff>276225</xdr:colOff>
                    <xdr:row>26</xdr:row>
                    <xdr:rowOff>561975</xdr:rowOff>
                  </from>
                  <to>
                    <xdr:col>3</xdr:col>
                    <xdr:colOff>0</xdr:colOff>
                    <xdr:row>27</xdr:row>
                    <xdr:rowOff>571500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C980-ECEE-4B87-A007-259457F08055}">
  <sheetPr codeName="Sheet3"/>
  <dimension ref="B1:W36"/>
  <sheetViews>
    <sheetView showGridLines="0" workbookViewId="0">
      <selection activeCell="F27" sqref="F27"/>
    </sheetView>
  </sheetViews>
  <sheetFormatPr defaultRowHeight="15" x14ac:dyDescent="0.25"/>
  <cols>
    <col min="2" max="2" width="17.85546875" customWidth="1"/>
    <col min="3" max="3" width="49.42578125" customWidth="1"/>
    <col min="4" max="4" width="15.7109375" bestFit="1" customWidth="1"/>
    <col min="5" max="5" width="26.42578125" customWidth="1"/>
    <col min="6" max="6" width="53.28515625" customWidth="1"/>
    <col min="7" max="7" width="58.85546875" customWidth="1"/>
  </cols>
  <sheetData>
    <row r="1" spans="2:23" ht="15.75" thickBot="1" x14ac:dyDescent="0.3"/>
    <row r="2" spans="2:23" x14ac:dyDescent="0.25">
      <c r="B2" s="122" t="s">
        <v>48</v>
      </c>
      <c r="C2" s="123"/>
      <c r="D2" s="123"/>
      <c r="E2" s="123"/>
      <c r="F2" s="123"/>
      <c r="G2" s="124"/>
      <c r="H2" s="6"/>
      <c r="I2" s="6"/>
      <c r="J2" s="6"/>
      <c r="K2" s="6"/>
      <c r="L2" s="6"/>
      <c r="M2" s="6"/>
      <c r="N2" s="6"/>
      <c r="O2" s="6"/>
      <c r="P2" s="6"/>
      <c r="Q2" s="6"/>
      <c r="R2" s="6"/>
      <c r="S2" s="6"/>
      <c r="T2" s="6"/>
      <c r="U2" s="6"/>
      <c r="V2" s="6"/>
      <c r="W2" s="6"/>
    </row>
    <row r="3" spans="2:23" ht="15.75" thickBot="1" x14ac:dyDescent="0.3">
      <c r="B3" s="125"/>
      <c r="C3" s="126"/>
      <c r="D3" s="126"/>
      <c r="E3" s="126"/>
      <c r="F3" s="126"/>
      <c r="G3" s="127"/>
      <c r="H3" s="6"/>
      <c r="I3" s="6"/>
      <c r="J3" s="6"/>
      <c r="K3" s="6"/>
      <c r="L3" s="6"/>
      <c r="M3" s="6"/>
      <c r="N3" s="6"/>
      <c r="O3" s="6"/>
      <c r="P3" s="6"/>
      <c r="Q3" s="6"/>
      <c r="R3" s="6"/>
      <c r="S3" s="6"/>
      <c r="T3" s="6"/>
      <c r="U3" s="6"/>
      <c r="V3" s="6"/>
      <c r="W3" s="6"/>
    </row>
    <row r="4" spans="2:23" ht="16.5" thickBot="1" x14ac:dyDescent="0.3">
      <c r="B4" s="128" t="s">
        <v>13</v>
      </c>
      <c r="C4" s="129"/>
      <c r="D4" s="129"/>
      <c r="E4" s="129"/>
      <c r="F4" s="129"/>
      <c r="G4" s="130"/>
      <c r="H4" s="6"/>
      <c r="I4" s="6"/>
      <c r="J4" s="6"/>
      <c r="K4" s="6"/>
      <c r="L4" s="6"/>
      <c r="M4" s="6"/>
      <c r="N4" s="6"/>
      <c r="O4" s="6"/>
      <c r="P4" s="6"/>
      <c r="Q4" s="6"/>
      <c r="R4" s="6"/>
      <c r="S4" s="6"/>
      <c r="T4" s="6"/>
      <c r="U4" s="6"/>
      <c r="V4" s="6"/>
      <c r="W4" s="6"/>
    </row>
    <row r="5" spans="2:23" ht="15.75" customHeight="1" x14ac:dyDescent="0.25">
      <c r="B5" s="135" t="s">
        <v>63</v>
      </c>
      <c r="C5" s="136"/>
      <c r="D5" s="136"/>
      <c r="E5" s="136"/>
      <c r="F5" s="136"/>
      <c r="G5" s="137"/>
      <c r="H5" s="6"/>
      <c r="I5" s="6"/>
      <c r="J5" s="6"/>
      <c r="K5" s="6"/>
      <c r="L5" s="6"/>
      <c r="M5" s="6"/>
      <c r="N5" s="6"/>
      <c r="O5" s="6"/>
      <c r="P5" s="6"/>
      <c r="Q5" s="6"/>
      <c r="R5" s="6"/>
      <c r="S5" s="6"/>
      <c r="T5" s="6"/>
      <c r="U5" s="6"/>
      <c r="V5" s="6"/>
      <c r="W5" s="6"/>
    </row>
    <row r="6" spans="2:23" ht="15.75" customHeight="1" x14ac:dyDescent="0.25">
      <c r="B6" s="138"/>
      <c r="C6" s="136"/>
      <c r="D6" s="136"/>
      <c r="E6" s="136"/>
      <c r="F6" s="136"/>
      <c r="G6" s="137"/>
      <c r="H6" s="6"/>
      <c r="I6" s="6"/>
      <c r="J6" s="6"/>
      <c r="K6" s="6"/>
      <c r="L6" s="6"/>
      <c r="M6" s="6"/>
      <c r="N6" s="6"/>
      <c r="O6" s="6"/>
      <c r="P6" s="6"/>
      <c r="Q6" s="6"/>
      <c r="R6" s="6"/>
      <c r="S6" s="6"/>
      <c r="T6" s="6"/>
      <c r="U6" s="6"/>
      <c r="V6" s="6"/>
      <c r="W6" s="6"/>
    </row>
    <row r="7" spans="2:23" ht="15.75" customHeight="1" x14ac:dyDescent="0.25">
      <c r="B7" s="138"/>
      <c r="C7" s="136"/>
      <c r="D7" s="136"/>
      <c r="E7" s="136"/>
      <c r="F7" s="136"/>
      <c r="G7" s="137"/>
      <c r="H7" s="6"/>
      <c r="I7" s="6"/>
      <c r="J7" s="6"/>
      <c r="K7" s="6"/>
      <c r="L7" s="6"/>
      <c r="M7" s="6"/>
      <c r="N7" s="6"/>
      <c r="O7" s="6"/>
      <c r="P7" s="6"/>
      <c r="Q7" s="6"/>
      <c r="R7" s="6"/>
      <c r="S7" s="6"/>
      <c r="T7" s="6"/>
      <c r="U7" s="6"/>
      <c r="V7" s="6"/>
      <c r="W7" s="6"/>
    </row>
    <row r="8" spans="2:23" ht="15.75" customHeight="1" x14ac:dyDescent="0.25">
      <c r="B8" s="138"/>
      <c r="C8" s="136"/>
      <c r="D8" s="136"/>
      <c r="E8" s="136"/>
      <c r="F8" s="136"/>
      <c r="G8" s="137"/>
      <c r="H8" s="6"/>
      <c r="I8" s="6"/>
      <c r="J8" s="6"/>
      <c r="K8" s="6"/>
      <c r="L8" s="6"/>
      <c r="M8" s="6"/>
      <c r="N8" s="6"/>
      <c r="O8" s="6"/>
      <c r="P8" s="6"/>
      <c r="Q8" s="6"/>
      <c r="R8" s="6"/>
      <c r="S8" s="6"/>
      <c r="T8" s="6"/>
      <c r="U8" s="6"/>
      <c r="V8" s="6"/>
      <c r="W8" s="6"/>
    </row>
    <row r="9" spans="2:23" ht="17.45" customHeight="1" x14ac:dyDescent="0.25">
      <c r="B9" s="138"/>
      <c r="C9" s="136"/>
      <c r="D9" s="136"/>
      <c r="E9" s="136"/>
      <c r="F9" s="136"/>
      <c r="G9" s="137"/>
      <c r="H9" s="6"/>
      <c r="I9" s="6"/>
      <c r="J9" s="6"/>
      <c r="K9" s="6"/>
      <c r="L9" s="6"/>
      <c r="M9" s="6"/>
      <c r="N9" s="6"/>
      <c r="O9" s="6"/>
      <c r="P9" s="6"/>
      <c r="Q9" s="6"/>
      <c r="R9" s="6"/>
      <c r="S9" s="6"/>
      <c r="T9" s="6"/>
      <c r="U9" s="6"/>
      <c r="V9" s="6"/>
      <c r="W9" s="6"/>
    </row>
    <row r="10" spans="2:23" ht="15.75" thickBot="1" x14ac:dyDescent="0.3">
      <c r="B10" s="139"/>
      <c r="C10" s="140"/>
      <c r="D10" s="140"/>
      <c r="E10" s="140"/>
      <c r="F10" s="140"/>
      <c r="G10" s="141"/>
    </row>
    <row r="11" spans="2:23" s="16" customFormat="1" ht="30" customHeight="1" x14ac:dyDescent="0.25">
      <c r="B11" s="131" t="s">
        <v>14</v>
      </c>
      <c r="C11" s="133">
        <f>'Risk Assessment'!C59</f>
        <v>9</v>
      </c>
      <c r="F11" s="121"/>
      <c r="G11" s="121"/>
    </row>
    <row r="12" spans="2:23" s="16" customFormat="1" ht="30" customHeight="1" thickBot="1" x14ac:dyDescent="0.3">
      <c r="B12" s="132"/>
      <c r="C12" s="134"/>
    </row>
    <row r="13" spans="2:23" ht="15.75" thickBot="1" x14ac:dyDescent="0.3"/>
    <row r="14" spans="2:23" ht="63.75" thickBot="1" x14ac:dyDescent="0.3">
      <c r="B14" s="68" t="s">
        <v>49</v>
      </c>
      <c r="C14" s="69" t="s">
        <v>15</v>
      </c>
      <c r="D14" s="70" t="s">
        <v>50</v>
      </c>
      <c r="E14" s="70" t="s">
        <v>16</v>
      </c>
      <c r="F14" s="69" t="s">
        <v>17</v>
      </c>
      <c r="G14" s="71" t="s">
        <v>80</v>
      </c>
    </row>
    <row r="15" spans="2:23" ht="45" x14ac:dyDescent="0.25">
      <c r="B15" s="112" t="s">
        <v>81</v>
      </c>
      <c r="C15" s="31" t="s">
        <v>64</v>
      </c>
      <c r="D15" s="60"/>
      <c r="E15" s="47" t="s">
        <v>18</v>
      </c>
      <c r="F15" s="48"/>
      <c r="G15" s="63"/>
    </row>
    <row r="16" spans="2:23" ht="45" x14ac:dyDescent="0.25">
      <c r="B16" s="113"/>
      <c r="C16" s="32" t="s">
        <v>65</v>
      </c>
      <c r="D16" s="61"/>
      <c r="E16" s="40" t="s">
        <v>18</v>
      </c>
      <c r="F16" s="41"/>
      <c r="G16" s="64"/>
    </row>
    <row r="17" spans="2:7" ht="60.75" thickBot="1" x14ac:dyDescent="0.3">
      <c r="B17" s="114"/>
      <c r="C17" s="33" t="s">
        <v>66</v>
      </c>
      <c r="D17" s="62"/>
      <c r="E17" s="44" t="s">
        <v>54</v>
      </c>
      <c r="F17" s="46"/>
      <c r="G17" s="65"/>
    </row>
    <row r="18" spans="2:7" s="2" customFormat="1" ht="5.0999999999999996" customHeight="1" thickBot="1" x14ac:dyDescent="0.3">
      <c r="B18" s="51"/>
      <c r="C18" s="39"/>
      <c r="D18" s="38"/>
      <c r="E18" s="38"/>
      <c r="F18" s="52"/>
      <c r="G18" s="52"/>
    </row>
    <row r="19" spans="2:7" ht="30" x14ac:dyDescent="0.25">
      <c r="B19" s="115" t="s">
        <v>51</v>
      </c>
      <c r="C19" s="31" t="s">
        <v>19</v>
      </c>
      <c r="D19" s="60"/>
      <c r="E19" s="49" t="s">
        <v>18</v>
      </c>
      <c r="F19" s="31" t="s">
        <v>24</v>
      </c>
      <c r="G19" s="63"/>
    </row>
    <row r="20" spans="2:7" ht="30" x14ac:dyDescent="0.25">
      <c r="B20" s="116"/>
      <c r="C20" s="32" t="s">
        <v>20</v>
      </c>
      <c r="D20" s="61"/>
      <c r="E20" s="42" t="s">
        <v>21</v>
      </c>
      <c r="F20" s="32" t="s">
        <v>67</v>
      </c>
      <c r="G20" s="64"/>
    </row>
    <row r="21" spans="2:7" ht="30" x14ac:dyDescent="0.25">
      <c r="B21" s="116"/>
      <c r="C21" s="32" t="s">
        <v>22</v>
      </c>
      <c r="D21" s="61"/>
      <c r="E21" s="42" t="s">
        <v>18</v>
      </c>
      <c r="F21" s="32" t="s">
        <v>68</v>
      </c>
      <c r="G21" s="64"/>
    </row>
    <row r="22" spans="2:7" ht="15.75" thickBot="1" x14ac:dyDescent="0.3">
      <c r="B22" s="117"/>
      <c r="C22" s="33" t="s">
        <v>23</v>
      </c>
      <c r="D22" s="62"/>
      <c r="E22" s="44" t="s">
        <v>18</v>
      </c>
      <c r="F22" s="46" t="s">
        <v>69</v>
      </c>
      <c r="G22" s="65"/>
    </row>
    <row r="23" spans="2:7" s="2" customFormat="1" ht="5.0999999999999996" customHeight="1" thickBot="1" x14ac:dyDescent="0.3">
      <c r="B23" s="51"/>
      <c r="C23" s="39"/>
      <c r="D23" s="38"/>
      <c r="E23" s="38"/>
      <c r="F23" s="52"/>
      <c r="G23" s="52"/>
    </row>
    <row r="24" spans="2:7" ht="30" x14ac:dyDescent="0.25">
      <c r="B24" s="115" t="s">
        <v>52</v>
      </c>
      <c r="C24" s="50" t="s">
        <v>25</v>
      </c>
      <c r="D24" s="60"/>
      <c r="E24" s="49" t="s">
        <v>18</v>
      </c>
      <c r="F24" s="50" t="s">
        <v>26</v>
      </c>
      <c r="G24" s="63"/>
    </row>
    <row r="25" spans="2:7" ht="60.75" thickBot="1" x14ac:dyDescent="0.3">
      <c r="B25" s="117"/>
      <c r="C25" s="43" t="s">
        <v>70</v>
      </c>
      <c r="D25" s="62"/>
      <c r="E25" s="45" t="s">
        <v>18</v>
      </c>
      <c r="F25" s="72" t="s">
        <v>83</v>
      </c>
      <c r="G25" s="65"/>
    </row>
    <row r="26" spans="2:7" s="2" customFormat="1" ht="5.0999999999999996" customHeight="1" thickBot="1" x14ac:dyDescent="0.3">
      <c r="B26" s="51"/>
      <c r="C26" s="39"/>
      <c r="D26" s="38"/>
      <c r="E26" s="38"/>
      <c r="F26" s="39"/>
      <c r="G26" s="52"/>
    </row>
    <row r="27" spans="2:7" ht="45" x14ac:dyDescent="0.25">
      <c r="B27" s="115" t="s">
        <v>53</v>
      </c>
      <c r="C27" s="50" t="s">
        <v>82</v>
      </c>
      <c r="D27" s="60"/>
      <c r="E27" s="49" t="s">
        <v>54</v>
      </c>
      <c r="F27" s="73" t="s">
        <v>84</v>
      </c>
      <c r="G27" s="63"/>
    </row>
    <row r="28" spans="2:7" ht="45.75" thickBot="1" x14ac:dyDescent="0.3">
      <c r="B28" s="117"/>
      <c r="C28" s="43" t="s">
        <v>71</v>
      </c>
      <c r="D28" s="62"/>
      <c r="E28" s="45" t="s">
        <v>18</v>
      </c>
      <c r="F28" s="46"/>
      <c r="G28" s="65"/>
    </row>
    <row r="29" spans="2:7" ht="5.0999999999999996" customHeight="1" x14ac:dyDescent="0.25"/>
    <row r="30" spans="2:7" ht="5.0999999999999996" customHeight="1" thickBot="1" x14ac:dyDescent="0.3"/>
    <row r="31" spans="2:7" ht="15.75" thickBot="1" x14ac:dyDescent="0.3">
      <c r="C31" s="118" t="s">
        <v>55</v>
      </c>
      <c r="D31" s="119"/>
      <c r="E31" s="120"/>
    </row>
    <row r="32" spans="2:7" x14ac:dyDescent="0.25">
      <c r="C32" s="57" t="s">
        <v>59</v>
      </c>
      <c r="D32" s="58" t="s">
        <v>58</v>
      </c>
      <c r="E32" s="59" t="s">
        <v>57</v>
      </c>
    </row>
    <row r="33" spans="3:5" x14ac:dyDescent="0.25">
      <c r="C33" s="54" t="s">
        <v>56</v>
      </c>
      <c r="D33" s="53">
        <f>SUM(D15:D28)</f>
        <v>0</v>
      </c>
      <c r="E33" s="66">
        <f>D33/22</f>
        <v>0</v>
      </c>
    </row>
    <row r="34" spans="3:5" x14ac:dyDescent="0.25">
      <c r="C34" s="54" t="s">
        <v>18</v>
      </c>
      <c r="D34" s="53">
        <f>D15+D16+D19+D21+D22+D24+D25+D28</f>
        <v>0</v>
      </c>
      <c r="E34" s="66">
        <f>D34/16</f>
        <v>0</v>
      </c>
    </row>
    <row r="35" spans="3:5" x14ac:dyDescent="0.25">
      <c r="C35" s="54" t="s">
        <v>21</v>
      </c>
      <c r="D35" s="53">
        <f>D20</f>
        <v>0</v>
      </c>
      <c r="E35" s="66">
        <f>D35/2</f>
        <v>0</v>
      </c>
    </row>
    <row r="36" spans="3:5" ht="15.75" thickBot="1" x14ac:dyDescent="0.3">
      <c r="C36" s="55" t="s">
        <v>54</v>
      </c>
      <c r="D36" s="56">
        <f>D17+D27</f>
        <v>0</v>
      </c>
      <c r="E36" s="67">
        <f>D36/4</f>
        <v>0</v>
      </c>
    </row>
  </sheetData>
  <sheetProtection selectLockedCells="1"/>
  <mergeCells count="11">
    <mergeCell ref="F11:G11"/>
    <mergeCell ref="B2:G3"/>
    <mergeCell ref="B4:G4"/>
    <mergeCell ref="B11:B12"/>
    <mergeCell ref="C11:C12"/>
    <mergeCell ref="B5:G10"/>
    <mergeCell ref="B15:B17"/>
    <mergeCell ref="B19:B22"/>
    <mergeCell ref="B24:B25"/>
    <mergeCell ref="B27:B28"/>
    <mergeCell ref="C31:E31"/>
  </mergeCells>
  <conditionalFormatting sqref="C11:C12">
    <cfRule type="cellIs" dxfId="24" priority="17" operator="equal">
      <formula>9</formula>
    </cfRule>
    <cfRule type="cellIs" dxfId="23" priority="18" operator="equal">
      <formula>8</formula>
    </cfRule>
    <cfRule type="cellIs" dxfId="22" priority="19" operator="equal">
      <formula>7</formula>
    </cfRule>
    <cfRule type="cellIs" dxfId="21" priority="20" operator="equal">
      <formula>6</formula>
    </cfRule>
    <cfRule type="cellIs" dxfId="20" priority="21" operator="equal">
      <formula>5</formula>
    </cfRule>
    <cfRule type="cellIs" dxfId="19" priority="22" operator="equal">
      <formula>4</formula>
    </cfRule>
    <cfRule type="cellIs" dxfId="18" priority="23" operator="equal">
      <formula>3</formula>
    </cfRule>
    <cfRule type="cellIs" dxfId="17" priority="24" operator="equal">
      <formula>2</formula>
    </cfRule>
    <cfRule type="cellIs" dxfId="16" priority="25" operator="equal">
      <formula>1</formula>
    </cfRule>
    <cfRule type="cellIs" dxfId="15" priority="26" operator="equal">
      <formula>0</formula>
    </cfRule>
  </conditionalFormatting>
  <conditionalFormatting sqref="E33:E36">
    <cfRule type="cellIs" dxfId="14" priority="12" operator="between">
      <formula>0</formula>
      <formula>0.33</formula>
    </cfRule>
    <cfRule type="cellIs" dxfId="13" priority="11" operator="between">
      <formula>0.34</formula>
      <formula>0.66</formula>
    </cfRule>
    <cfRule type="cellIs" dxfId="12" priority="10" operator="between">
      <formula>0.67</formula>
      <formula>1</formula>
    </cfRule>
  </conditionalFormatting>
  <conditionalFormatting sqref="D35">
    <cfRule type="cellIs" dxfId="11" priority="14" operator="equal">
      <formula>2</formula>
    </cfRule>
    <cfRule type="cellIs" dxfId="10" priority="15" operator="equal">
      <formula>1</formula>
    </cfRule>
    <cfRule type="cellIs" dxfId="9" priority="16" operator="equal">
      <formula>0</formula>
    </cfRule>
  </conditionalFormatting>
  <conditionalFormatting sqref="D33">
    <cfRule type="cellIs" dxfId="8" priority="9" operator="between">
      <formula>0</formula>
      <formula>7</formula>
    </cfRule>
    <cfRule type="cellIs" dxfId="7" priority="8" operator="between">
      <formula>8</formula>
      <formula>15</formula>
    </cfRule>
    <cfRule type="cellIs" dxfId="6" priority="7" operator="between">
      <formula>16</formula>
      <formula>22</formula>
    </cfRule>
  </conditionalFormatting>
  <conditionalFormatting sqref="D34">
    <cfRule type="cellIs" dxfId="5" priority="6" operator="between">
      <formula>0</formula>
      <formula>5</formula>
    </cfRule>
    <cfRule type="cellIs" dxfId="4" priority="5" operator="between">
      <formula>6</formula>
      <formula>11</formula>
    </cfRule>
    <cfRule type="cellIs" dxfId="3" priority="4" operator="between">
      <formula>12</formula>
      <formula>16</formula>
    </cfRule>
  </conditionalFormatting>
  <conditionalFormatting sqref="D36">
    <cfRule type="cellIs" dxfId="2" priority="3" operator="equal">
      <formula>0</formula>
    </cfRule>
    <cfRule type="cellIs" dxfId="1" priority="2" operator="between">
      <formula>1</formula>
      <formula>2</formula>
    </cfRule>
    <cfRule type="cellIs" dxfId="0" priority="1" operator="between">
      <formula>3</formula>
      <formula>4</formula>
    </cfRule>
  </conditionalFormatting>
  <dataValidations count="1">
    <dataValidation type="whole" allowBlank="1" showInputMessage="1" showErrorMessage="1" sqref="D15:D28" xr:uid="{47C5E806-A476-40BF-9B15-FFB9EFFD8C36}">
      <formula1>0</formula1>
      <formula2>2</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Risk Assessment</vt:lpstr>
      <vt:lpstr>Mitigation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Depeuter, Mariele</dc:creator>
  <cp:lastModifiedBy>sschu</cp:lastModifiedBy>
  <dcterms:created xsi:type="dcterms:W3CDTF">2020-07-28T20:08:04Z</dcterms:created>
  <dcterms:modified xsi:type="dcterms:W3CDTF">2020-10-13T20:31:43Z</dcterms:modified>
</cp:coreProperties>
</file>